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4240" windowHeight="13020"/>
  </bookViews>
  <sheets>
    <sheet name="Число муниципальных образований" sheetId="2" r:id="rId1"/>
  </sheets>
  <definedNames>
    <definedName name="_xlnm.Print_Area" localSheetId="0">'Число муниципальных образований'!$A$1:$J$108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" i="2" l="1"/>
  <c r="C85" i="2"/>
  <c r="D85" i="2"/>
  <c r="E85" i="2"/>
  <c r="F85" i="2"/>
  <c r="G85" i="2"/>
  <c r="H85" i="2"/>
  <c r="I85" i="2"/>
  <c r="J85" i="2"/>
  <c r="B83" i="2"/>
  <c r="C79" i="2"/>
  <c r="D79" i="2"/>
  <c r="E79" i="2"/>
  <c r="F79" i="2"/>
  <c r="G79" i="2"/>
  <c r="H79" i="2"/>
  <c r="I79" i="2"/>
  <c r="J79" i="2"/>
  <c r="F29" i="2"/>
  <c r="G29" i="2"/>
  <c r="H29" i="2"/>
  <c r="B31" i="2"/>
  <c r="B8" i="2"/>
  <c r="B9" i="2"/>
  <c r="B10" i="2"/>
  <c r="B11" i="2"/>
  <c r="C7" i="2"/>
  <c r="D96" i="2" l="1"/>
  <c r="E96" i="2"/>
  <c r="F96" i="2"/>
  <c r="G96" i="2"/>
  <c r="H96" i="2"/>
  <c r="I96" i="2"/>
  <c r="J96" i="2"/>
  <c r="C96" i="2"/>
  <c r="D26" i="2"/>
  <c r="C26" i="2"/>
  <c r="B107" i="2"/>
  <c r="B14" i="2"/>
  <c r="B98" i="2" l="1"/>
  <c r="B99" i="2"/>
  <c r="B100" i="2"/>
  <c r="B101" i="2"/>
  <c r="B102" i="2"/>
  <c r="B103" i="2"/>
  <c r="B104" i="2"/>
  <c r="B105" i="2"/>
  <c r="B106" i="2"/>
  <c r="B97" i="2"/>
  <c r="B87" i="2"/>
  <c r="B88" i="2"/>
  <c r="B89" i="2"/>
  <c r="B90" i="2"/>
  <c r="B91" i="2"/>
  <c r="B92" i="2"/>
  <c r="B93" i="2"/>
  <c r="B94" i="2"/>
  <c r="B86" i="2"/>
  <c r="B81" i="2"/>
  <c r="B78" i="2"/>
  <c r="B82" i="2"/>
  <c r="B84" i="2"/>
  <c r="B77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62" i="2"/>
  <c r="B51" i="2"/>
  <c r="B52" i="2"/>
  <c r="B53" i="2"/>
  <c r="B54" i="2"/>
  <c r="B55" i="2"/>
  <c r="B56" i="2"/>
  <c r="B50" i="2"/>
  <c r="B42" i="2"/>
  <c r="B43" i="2"/>
  <c r="B44" i="2"/>
  <c r="B45" i="2"/>
  <c r="B47" i="2"/>
  <c r="B48" i="2"/>
  <c r="B41" i="2"/>
  <c r="B28" i="2"/>
  <c r="B33" i="2"/>
  <c r="B34" i="2"/>
  <c r="B35" i="2"/>
  <c r="B36" i="2"/>
  <c r="B37" i="2"/>
  <c r="B38" i="2"/>
  <c r="B39" i="2"/>
  <c r="B27" i="2"/>
  <c r="B12" i="2"/>
  <c r="B13" i="2"/>
  <c r="B15" i="2"/>
  <c r="B16" i="2"/>
  <c r="B17" i="2"/>
  <c r="B18" i="2"/>
  <c r="B19" i="2"/>
  <c r="B20" i="2"/>
  <c r="B21" i="2"/>
  <c r="B23" i="2"/>
  <c r="B24" i="2"/>
  <c r="B25" i="2"/>
  <c r="B85" i="2" l="1"/>
  <c r="B96" i="2"/>
  <c r="B7" i="2"/>
  <c r="D76" i="2"/>
  <c r="E76" i="2"/>
  <c r="F76" i="2"/>
  <c r="G76" i="2"/>
  <c r="H76" i="2"/>
  <c r="I76" i="2"/>
  <c r="J76" i="2"/>
  <c r="C61" i="2"/>
  <c r="D61" i="2"/>
  <c r="E61" i="2"/>
  <c r="F61" i="2"/>
  <c r="G61" i="2"/>
  <c r="H61" i="2"/>
  <c r="I61" i="2"/>
  <c r="J61" i="2"/>
  <c r="B61" i="2"/>
  <c r="C49" i="2"/>
  <c r="D49" i="2"/>
  <c r="E49" i="2"/>
  <c r="F49" i="2"/>
  <c r="G49" i="2"/>
  <c r="H49" i="2"/>
  <c r="I49" i="2"/>
  <c r="J49" i="2"/>
  <c r="B49" i="2"/>
  <c r="C40" i="2"/>
  <c r="D40" i="2"/>
  <c r="E40" i="2"/>
  <c r="F40" i="2"/>
  <c r="G40" i="2"/>
  <c r="H40" i="2"/>
  <c r="I40" i="2"/>
  <c r="J40" i="2"/>
  <c r="B40" i="2"/>
  <c r="E26" i="2"/>
  <c r="F26" i="2"/>
  <c r="G26" i="2"/>
  <c r="H26" i="2"/>
  <c r="I26" i="2"/>
  <c r="J26" i="2"/>
  <c r="B26" i="2"/>
  <c r="D7" i="2"/>
  <c r="E7" i="2"/>
  <c r="F7" i="2"/>
  <c r="G7" i="2"/>
  <c r="H7" i="2"/>
  <c r="I7" i="2"/>
  <c r="J7" i="2"/>
  <c r="C76" i="2" l="1"/>
</calcChain>
</file>

<file path=xl/sharedStrings.xml><?xml version="1.0" encoding="utf-8"?>
<sst xmlns="http://schemas.openxmlformats.org/spreadsheetml/2006/main" count="124" uniqueCount="112">
  <si>
    <t>Муниципальные образования</t>
  </si>
  <si>
    <t>Всего</t>
  </si>
  <si>
    <t>в том числе</t>
  </si>
  <si>
    <t>Муниципальные районы</t>
  </si>
  <si>
    <t>Городские округа</t>
  </si>
  <si>
    <t>Внутригородская территория (внутригородское муниципальное образование) города федерального значения</t>
  </si>
  <si>
    <t>Российская Федерация</t>
  </si>
  <si>
    <t>A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</si>
  <si>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</si>
  <si>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</si>
  <si>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</si>
  <si>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</si>
  <si>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</si>
  <si>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</si>
  <si>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</si>
  <si>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</si>
  <si>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</si>
  <si>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</si>
  <si>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</si>
  <si>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</si>
  <si>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</si>
  <si>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</si>
  <si>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</si>
  <si>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</si>
  <si>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</si>
  <si>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</si>
  <si>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</si>
  <si>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</si>
  <si>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</si>
  <si>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</si>
  <si>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</si>
  <si>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</si>
  <si>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</si>
  <si>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</si>
  <si>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</si>
  <si>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</si>
  <si>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</si>
  <si>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</si>
  <si>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</si>
  <si>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</si>
  <si>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</si>
  <si>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</si>
  <si>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Северо-Кавказский федеральный округ</t>
  </si>
  <si>
    <t>Республика Дагестан</t>
  </si>
  <si>
    <t>Кабардино-Балкарская Республика</t>
  </si>
  <si>
    <t>Карачаево-Черкесская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</si>
  <si>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</si>
  <si>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</si>
  <si>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</si>
  <si>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</si>
  <si>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</si>
  <si>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</si>
  <si>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</si>
  <si>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</si>
  <si>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</si>
  <si>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</si>
  <si>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</si>
  <si>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</si>
  <si>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</si>
  <si>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</si>
  <si>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</si>
  <si>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</si>
  <si>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</si>
  <si>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</si>
  <si>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</si>
  <si>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</si>
  <si>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</si>
  <si>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</si>
  <si>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</si>
  <si>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</si>
  <si>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</si>
  <si>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</si>
  <si>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</si>
  <si>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</si>
  <si>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</si>
  <si>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</si>
  <si>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</si>
  <si>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</si>
  <si>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</si>
  <si>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</si>
  <si>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</si>
  <si>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</si>
  <si>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</si>
  <si>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</si>
  <si>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</si>
  <si>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</si>
  <si>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в том числе:</t>
  </si>
  <si>
    <t xml:space="preserve">Ненецкий автономный округ </t>
  </si>
  <si>
    <t>Республика Ингушетия</t>
  </si>
  <si>
    <t>Чеченская Республика</t>
  </si>
  <si>
    <t>Чувашская Республика</t>
  </si>
  <si>
    <t>Республика Татарстан</t>
  </si>
  <si>
    <t>Кемеровская область</t>
  </si>
  <si>
    <t>г. Санкт-Петербург</t>
  </si>
  <si>
    <t>г. Севастополь</t>
  </si>
  <si>
    <t>Архангельская область без автономного округа</t>
  </si>
  <si>
    <t>Южный федеральный округ</t>
  </si>
  <si>
    <t xml:space="preserve">              в том числе:</t>
  </si>
  <si>
    <t xml:space="preserve">Ханты-Мансийский автономный округ - Югра </t>
  </si>
  <si>
    <t xml:space="preserve">Ямало-Ненецкий автономный округ </t>
  </si>
  <si>
    <t>Тюменская область без автономных округов</t>
  </si>
  <si>
    <t>Муниципальные округа</t>
  </si>
  <si>
    <t>Городские округа с внутригородским делением</t>
  </si>
  <si>
    <t>Внутригородские районы</t>
  </si>
  <si>
    <t>Городские поселения</t>
  </si>
  <si>
    <t>Сельские поселения</t>
  </si>
  <si>
    <t>г. Москва</t>
  </si>
  <si>
    <t>Республика Адыгея</t>
  </si>
  <si>
    <t>Республика Северная Осетия - Алания</t>
  </si>
  <si>
    <t>Иркутская область</t>
  </si>
  <si>
    <r>
      <t>Количество муниципальных образований по субъектам Российской Федерации на 1 января 2025 года</t>
    </r>
    <r>
      <rPr>
        <b/>
        <vertAlign val="superscript"/>
        <sz val="16"/>
        <color theme="1"/>
        <rFont val="Times New Roman"/>
        <family val="1"/>
        <charset val="204"/>
      </rPr>
      <t>1</t>
    </r>
  </si>
  <si>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Без учета статистической информации по Донецкой Народной Республике (ДНР), Луганской Народной Республике (ЛНР), Запорожской и Херсонской областям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</si>
</sst>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b/>
      <sz val="14"/>
      <color theme="1"/>
      <name val="Times New Roman"/>
      <family val="1"/>
      <charset val="204"/>
    </font>
    <font>
      <sz val="14"/>
      <color theme="1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Arial"/>
      <family val="2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vertAlign val="superscript"/>
      <sz val="16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2" fillId="0" borderId="0"/>
  </cellStyleXfs>
  <cellXfs count="67">
    <xf numFmtId="0" fontId="0" fillId="0" borderId="0" xfId="0"/>
    <xf numFmtId="0" fontId="4" fillId="0" borderId="0" xfId="0" applyFont="1" applyFill="1" applyBorder="1"/>
    <xf numFmtId="0" fontId="3" fillId="0" borderId="3" xfId="6" applyFont="1" applyFill="1" applyBorder="1"/>
    <xf numFmtId="0" fontId="7" fillId="0" borderId="0" xfId="0" applyFont="1" applyFill="1" applyBorder="1"/>
    <xf numFmtId="0" fontId="10" fillId="0" borderId="0" xfId="0" applyFont="1" applyFill="1" applyBorder="1"/>
    <xf numFmtId="0" fontId="0" fillId="2" borderId="0" xfId="0" applyFill="1"/>
    <xf numFmtId="0" fontId="4" fillId="2" borderId="0" xfId="0" applyFont="1" applyFill="1" applyBorder="1"/>
    <xf numFmtId="49" fontId="10" fillId="3" borderId="1" xfId="6" applyNumberFormat="1" applyFont="1" applyFill="1" applyBorder="1" applyAlignment="1" applyProtection="1">
      <alignment vertical="center" wrapText="1"/>
    </xf>
    <xf numFmtId="0" fontId="5" fillId="3" borderId="1" xfId="0" applyNumberFormat="1" applyFont="1" applyFill="1" applyBorder="1" applyAlignment="1">
      <alignment vertical="top" wrapText="1"/>
    </xf>
    <xf numFmtId="0" fontId="8" fillId="3" borderId="9" xfId="6" applyFont="1" applyFill="1" applyBorder="1"/>
    <xf numFmtId="0" fontId="5" fillId="3" borderId="1" xfId="0" applyFont="1" applyFill="1" applyBorder="1"/>
    <xf numFmtId="0" fontId="9" fillId="3" borderId="2" xfId="0" applyFont="1" applyFill="1" applyBorder="1" applyAlignment="1" applyProtection="1">
      <alignment horizontal="right"/>
    </xf>
    <xf numFmtId="0" fontId="10" fillId="3" borderId="1" xfId="6" applyFont="1" applyFill="1" applyBorder="1"/>
    <xf numFmtId="49" fontId="10" fillId="3" borderId="1" xfId="6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right"/>
    </xf>
    <xf numFmtId="0" fontId="10" fillId="3" borderId="1" xfId="0" applyFont="1" applyFill="1" applyBorder="1" applyAlignment="1">
      <alignment horizontal="left" wrapText="1" indent="1" readingOrder="1"/>
    </xf>
    <xf numFmtId="0" fontId="5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wrapText="1" readingOrder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vertical="top" wrapText="1"/>
    </xf>
    <xf numFmtId="49" fontId="5" fillId="3" borderId="1" xfId="6" applyNumberFormat="1" applyFont="1" applyFill="1" applyBorder="1" applyAlignment="1" applyProtection="1">
      <alignment vertical="center" wrapText="1"/>
    </xf>
    <xf numFmtId="0" fontId="3" fillId="0" borderId="11" xfId="6" applyFont="1" applyFill="1" applyBorder="1"/>
    <xf numFmtId="0" fontId="8" fillId="3" borderId="12" xfId="6" applyFont="1" applyFill="1" applyBorder="1"/>
    <xf numFmtId="0" fontId="5" fillId="3" borderId="10" xfId="0" applyNumberFormat="1" applyFont="1" applyFill="1" applyBorder="1" applyAlignment="1">
      <alignment vertical="top" wrapText="1"/>
    </xf>
    <xf numFmtId="0" fontId="9" fillId="3" borderId="4" xfId="0" applyFont="1" applyFill="1" applyBorder="1" applyAlignment="1" applyProtection="1">
      <alignment horizontal="right"/>
    </xf>
    <xf numFmtId="0" fontId="5" fillId="0" borderId="10" xfId="0" applyNumberFormat="1" applyFont="1" applyFill="1" applyBorder="1" applyAlignment="1">
      <alignment vertical="top" wrapText="1"/>
    </xf>
    <xf numFmtId="49" fontId="3" fillId="3" borderId="1" xfId="6" applyNumberFormat="1" applyFont="1" applyFill="1" applyBorder="1" applyAlignment="1" applyProtection="1">
      <alignment vertical="center" wrapText="1"/>
    </xf>
    <xf numFmtId="0" fontId="3" fillId="3" borderId="1" xfId="0" applyFont="1" applyFill="1" applyBorder="1" applyAlignment="1">
      <alignment horizontal="left" wrapText="1" readingOrder="1"/>
    </xf>
    <xf numFmtId="49" fontId="3" fillId="3" borderId="1" xfId="6" applyNumberFormat="1" applyFont="1" applyFill="1" applyBorder="1" applyAlignment="1" applyProtection="1">
      <alignment horizontal="left" wrapText="1"/>
    </xf>
    <xf numFmtId="0" fontId="10" fillId="0" borderId="1" xfId="0" applyFont="1" applyFill="1" applyBorder="1" applyAlignment="1">
      <alignment wrapText="1"/>
    </xf>
    <xf numFmtId="0" fontId="5" fillId="0" borderId="10" xfId="6" applyNumberFormat="1" applyFont="1" applyFill="1" applyBorder="1" applyAlignment="1" applyProtection="1">
      <alignment horizontal="center" vertical="center" wrapText="1"/>
    </xf>
    <xf numFmtId="0" fontId="10" fillId="3" borderId="10" xfId="6" applyFont="1" applyFill="1" applyBorder="1"/>
    <xf numFmtId="0" fontId="5" fillId="3" borderId="10" xfId="0" applyFont="1" applyFill="1" applyBorder="1" applyAlignment="1" applyProtection="1">
      <alignment horizontal="right"/>
    </xf>
    <xf numFmtId="0" fontId="9" fillId="3" borderId="1" xfId="0" applyFont="1" applyFill="1" applyBorder="1" applyAlignment="1" applyProtection="1">
      <alignment horizontal="right"/>
    </xf>
    <xf numFmtId="0" fontId="10" fillId="0" borderId="1" xfId="0" applyFont="1" applyFill="1" applyBorder="1"/>
    <xf numFmtId="0" fontId="4" fillId="0" borderId="6" xfId="0" applyFont="1" applyBorder="1"/>
    <xf numFmtId="0" fontId="5" fillId="0" borderId="1" xfId="6" applyNumberFormat="1" applyFont="1" applyFill="1" applyBorder="1" applyAlignment="1" applyProtection="1">
      <alignment horizontal="center" vertical="center" wrapText="1"/>
    </xf>
    <xf numFmtId="0" fontId="5" fillId="0" borderId="8" xfId="6" applyNumberFormat="1" applyFont="1" applyFill="1" applyBorder="1" applyAlignment="1" applyProtection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 shrinkToFit="1" readingOrder="1"/>
    </xf>
    <xf numFmtId="2" fontId="11" fillId="0" borderId="6" xfId="0" applyNumberFormat="1" applyFont="1" applyBorder="1" applyAlignment="1">
      <alignment horizontal="center" vertical="center" wrapText="1" shrinkToFit="1" readingOrder="1"/>
    </xf>
    <xf numFmtId="2" fontId="11" fillId="0" borderId="7" xfId="0" applyNumberFormat="1" applyFont="1" applyBorder="1" applyAlignment="1">
      <alignment horizontal="center" vertical="center" wrapText="1" shrinkToFit="1" readingOrder="1"/>
    </xf>
    <xf numFmtId="49" fontId="10" fillId="0" borderId="13" xfId="6" applyNumberFormat="1" applyFont="1" applyBorder="1" applyAlignment="1">
      <alignment horizontal="left" vertical="center" wrapText="1"/>
    </xf>
    <xf numFmtId="49" fontId="10" fillId="0" borderId="14" xfId="6" applyNumberFormat="1" applyFont="1" applyBorder="1" applyAlignment="1">
      <alignment horizontal="left" vertical="center" wrapText="1"/>
    </xf>
    <xf numFmtId="49" fontId="10" fillId="0" borderId="10" xfId="6" applyNumberFormat="1" applyFont="1" applyBorder="1" applyAlignment="1">
      <alignment horizontal="left" vertical="center" wrapText="1"/>
    </xf>
    <xf numFmtId="0" fontId="6" fillId="0" borderId="1" xfId="6" applyNumberFormat="1" applyFont="1" applyFill="1" applyBorder="1" applyAlignment="1" applyProtection="1">
      <alignment horizontal="center" vertical="center" wrapText="1"/>
    </xf>
    <xf numFmtId="0" fontId="6" fillId="0" borderId="8" xfId="6" applyNumberFormat="1" applyFont="1" applyFill="1" applyBorder="1" applyAlignment="1" applyProtection="1">
      <alignment horizontal="center" vertical="center" wrapText="1"/>
    </xf>
    <xf numFmtId="0" fontId="5" fillId="0" borderId="1" xfId="6" applyNumberFormat="1" applyFont="1" applyFill="1" applyBorder="1" applyAlignment="1" applyProtection="1">
      <alignment horizontal="center" vertical="center" wrapText="1"/>
    </xf>
    <xf numFmtId="0" fontId="5" fillId="0" borderId="8" xfId="6" applyNumberFormat="1" applyFont="1" applyFill="1" applyBorder="1" applyAlignment="1" applyProtection="1">
      <alignment horizontal="center" vertical="center" wrapText="1"/>
    </xf>
    <xf numFmtId="49" fontId="3" fillId="3" borderId="15" xfId="6" applyNumberFormat="1" applyFont="1" applyFill="1" applyBorder="1" applyAlignment="1" applyProtection="1">
      <alignment vertical="center" wrapText="1"/>
    </xf>
    <xf numFmtId="0" fontId="8" fillId="3" borderId="15" xfId="6" applyFont="1" applyFill="1" applyBorder="1"/>
    <xf numFmtId="49" fontId="3" fillId="0" borderId="16" xfId="6" applyNumberFormat="1" applyFont="1" applyFill="1" applyBorder="1" applyAlignment="1" applyProtection="1">
      <alignment vertical="center" wrapText="1"/>
    </xf>
    <xf numFmtId="0" fontId="9" fillId="3" borderId="15" xfId="0" applyFont="1" applyFill="1" applyBorder="1" applyAlignment="1" applyProtection="1">
      <alignment horizontal="right"/>
    </xf>
    <xf numFmtId="0" fontId="6" fillId="0" borderId="17" xfId="6" applyNumberFormat="1" applyFont="1" applyFill="1" applyBorder="1" applyAlignment="1" applyProtection="1">
      <alignment horizontal="center" vertical="center" wrapText="1"/>
    </xf>
    <xf numFmtId="0" fontId="6" fillId="0" borderId="18" xfId="6" applyNumberFormat="1" applyFont="1" applyFill="1" applyBorder="1" applyAlignment="1" applyProtection="1">
      <alignment horizontal="center" vertical="center" wrapText="1"/>
    </xf>
    <xf numFmtId="0" fontId="6" fillId="0" borderId="19" xfId="6" applyNumberFormat="1" applyFont="1" applyFill="1" applyBorder="1" applyAlignment="1" applyProtection="1">
      <alignment horizontal="center" vertical="center" wrapText="1"/>
    </xf>
    <xf numFmtId="0" fontId="6" fillId="0" borderId="20" xfId="6" applyNumberFormat="1" applyFont="1" applyFill="1" applyBorder="1" applyAlignment="1" applyProtection="1">
      <alignment horizontal="center" vertical="center" wrapText="1"/>
    </xf>
    <xf numFmtId="0" fontId="6" fillId="0" borderId="2" xfId="6" applyNumberFormat="1" applyFont="1" applyFill="1" applyBorder="1" applyAlignment="1" applyProtection="1">
      <alignment horizontal="center" vertical="center" wrapText="1"/>
    </xf>
    <xf numFmtId="0" fontId="6" fillId="0" borderId="4" xfId="6" applyNumberFormat="1" applyFont="1" applyFill="1" applyBorder="1" applyAlignment="1" applyProtection="1">
      <alignment horizontal="center" vertical="center" wrapText="1"/>
    </xf>
    <xf numFmtId="0" fontId="6" fillId="0" borderId="21" xfId="6" applyNumberFormat="1" applyFont="1" applyFill="1" applyBorder="1" applyAlignment="1" applyProtection="1">
      <alignment horizontal="center" vertical="center" wrapText="1"/>
    </xf>
    <xf numFmtId="0" fontId="6" fillId="0" borderId="18" xfId="6" applyNumberFormat="1" applyFont="1" applyFill="1" applyBorder="1" applyAlignment="1" applyProtection="1">
      <alignment horizontal="center" vertical="center" wrapText="1"/>
    </xf>
    <xf numFmtId="0" fontId="5" fillId="0" borderId="19" xfId="6" applyNumberFormat="1" applyFont="1" applyFill="1" applyBorder="1" applyAlignment="1" applyProtection="1">
      <alignment horizontal="center" vertical="center" wrapText="1"/>
    </xf>
    <xf numFmtId="0" fontId="5" fillId="0" borderId="22" xfId="6" applyNumberFormat="1" applyFont="1" applyFill="1" applyBorder="1" applyAlignment="1" applyProtection="1">
      <alignment horizontal="center" vertical="center" wrapText="1"/>
    </xf>
    <xf numFmtId="0" fontId="5" fillId="0" borderId="19" xfId="6" applyNumberFormat="1" applyFont="1" applyFill="1" applyBorder="1" applyAlignment="1" applyProtection="1">
      <alignment horizontal="center" vertical="center" wrapText="1"/>
    </xf>
    <xf numFmtId="0" fontId="5" fillId="0" borderId="20" xfId="6" applyNumberFormat="1" applyFont="1" applyFill="1" applyBorder="1" applyAlignment="1" applyProtection="1">
      <alignment horizontal="center" vertical="center" wrapText="1"/>
    </xf>
    <xf numFmtId="0" fontId="6" fillId="0" borderId="23" xfId="6" applyNumberFormat="1" applyFont="1" applyFill="1" applyBorder="1" applyAlignment="1" applyProtection="1">
      <alignment horizontal="center" vertical="center" wrapText="1"/>
    </xf>
    <xf numFmtId="0" fontId="6" fillId="0" borderId="15" xfId="6" applyNumberFormat="1" applyFont="1" applyFill="1" applyBorder="1" applyAlignment="1" applyProtection="1">
      <alignment horizontal="center" vertical="center" wrapText="1"/>
    </xf>
    <xf numFmtId="0" fontId="6" fillId="0" borderId="24" xfId="6" applyNumberFormat="1" applyFont="1" applyFill="1" applyBorder="1" applyAlignment="1" applyProtection="1">
      <alignment horizontal="center" vertical="center" wrapText="1"/>
    </xf>
  </cellXfs>
  <cellStyles count="8">
    <cellStyle name="Comma" xfId="4"/>
    <cellStyle name="Comma [0]" xfId="5"/>
    <cellStyle name="Currency" xfId="2"/>
    <cellStyle name="Currency [0]" xfId="3"/>
    <cellStyle name="Normal" xfId="6"/>
    <cellStyle name="Percent" xfId="1"/>
    <cellStyle name="Обычный" xfId="0" builtinId="0"/>
    <cellStyle name="Обычн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view="pageBreakPreview" zoomScale="90" zoomScaleNormal="100" zoomScaleSheetLayoutView="9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F29" sqref="F29"/>
    </sheetView>
  </sheetViews>
  <sheetFormatPr defaultColWidth="19.28515625" defaultRowHeight="18.75" x14ac:dyDescent="0.3"/>
  <cols>
    <col min="1" max="1" width="33.5703125" style="29" customWidth="1"/>
    <col min="2" max="2" width="10.5703125" style="34" customWidth="1"/>
    <col min="3" max="3" width="20.42578125" style="4" customWidth="1"/>
    <col min="4" max="4" width="20.7109375" style="4" customWidth="1"/>
    <col min="5" max="5" width="13.42578125" style="4" customWidth="1"/>
    <col min="6" max="7" width="21.5703125" style="4" customWidth="1"/>
    <col min="8" max="8" width="21.42578125" style="4" customWidth="1"/>
    <col min="9" max="9" width="14.140625" style="4" customWidth="1"/>
    <col min="10" max="10" width="14" style="4" customWidth="1"/>
    <col min="11" max="16384" width="19.28515625" style="1"/>
  </cols>
  <sheetData>
    <row r="1" spans="1:10" s="35" customFormat="1" ht="47.25" customHeight="1" x14ac:dyDescent="0.25">
      <c r="A1" s="38" t="s">
        <v>110</v>
      </c>
      <c r="B1" s="39"/>
      <c r="C1" s="39"/>
      <c r="D1" s="39"/>
      <c r="E1" s="39"/>
      <c r="F1" s="39"/>
      <c r="G1" s="39"/>
      <c r="H1" s="39"/>
      <c r="I1" s="39"/>
      <c r="J1" s="40"/>
    </row>
    <row r="2" spans="1:10" ht="25.5" customHeight="1" x14ac:dyDescent="0.25">
      <c r="A2" s="52"/>
      <c r="B2" s="44" t="s">
        <v>0</v>
      </c>
      <c r="C2" s="44"/>
      <c r="D2" s="44"/>
      <c r="E2" s="44"/>
      <c r="F2" s="44"/>
      <c r="G2" s="44"/>
      <c r="H2" s="44"/>
      <c r="I2" s="44"/>
      <c r="J2" s="45"/>
    </row>
    <row r="3" spans="1:10" ht="21" customHeight="1" x14ac:dyDescent="0.25">
      <c r="A3" s="52"/>
      <c r="B3" s="46" t="s">
        <v>1</v>
      </c>
      <c r="C3" s="46" t="s">
        <v>2</v>
      </c>
      <c r="D3" s="46"/>
      <c r="E3" s="46"/>
      <c r="F3" s="46"/>
      <c r="G3" s="46"/>
      <c r="H3" s="46"/>
      <c r="I3" s="46"/>
      <c r="J3" s="47"/>
    </row>
    <row r="4" spans="1:10" ht="150.75" thickBot="1" x14ac:dyDescent="0.3">
      <c r="A4" s="59"/>
      <c r="B4" s="60"/>
      <c r="C4" s="61" t="s">
        <v>3</v>
      </c>
      <c r="D4" s="62" t="s">
        <v>101</v>
      </c>
      <c r="E4" s="62" t="s">
        <v>4</v>
      </c>
      <c r="F4" s="62" t="s">
        <v>102</v>
      </c>
      <c r="G4" s="62" t="s">
        <v>103</v>
      </c>
      <c r="H4" s="62" t="s">
        <v>5</v>
      </c>
      <c r="I4" s="62" t="s">
        <v>104</v>
      </c>
      <c r="J4" s="63" t="s">
        <v>105</v>
      </c>
    </row>
    <row r="5" spans="1:10" ht="19.5" thickBot="1" x14ac:dyDescent="0.3">
      <c r="A5" s="56" t="s">
        <v>7</v>
      </c>
      <c r="B5" s="56">
        <v>1</v>
      </c>
      <c r="C5" s="57">
        <v>2</v>
      </c>
      <c r="D5" s="56">
        <v>3</v>
      </c>
      <c r="E5" s="56">
        <v>4</v>
      </c>
      <c r="F5" s="56">
        <v>5</v>
      </c>
      <c r="G5" s="56">
        <v>6</v>
      </c>
      <c r="H5" s="56">
        <v>7</v>
      </c>
      <c r="I5" s="56">
        <v>8</v>
      </c>
      <c r="J5" s="58">
        <v>9</v>
      </c>
    </row>
    <row r="6" spans="1:10" s="3" customFormat="1" ht="23.25" customHeight="1" thickBot="1" x14ac:dyDescent="0.35">
      <c r="A6" s="50" t="s">
        <v>6</v>
      </c>
      <c r="B6" s="2">
        <v>17051</v>
      </c>
      <c r="C6" s="21">
        <v>1266</v>
      </c>
      <c r="D6" s="2">
        <v>528</v>
      </c>
      <c r="E6" s="2">
        <v>521</v>
      </c>
      <c r="F6" s="2">
        <v>2</v>
      </c>
      <c r="G6" s="2">
        <v>12</v>
      </c>
      <c r="H6" s="2">
        <v>253</v>
      </c>
      <c r="I6" s="2">
        <v>1063</v>
      </c>
      <c r="J6" s="2">
        <v>13406</v>
      </c>
    </row>
    <row r="7" spans="1:10" s="3" customFormat="1" ht="37.5" x14ac:dyDescent="0.35">
      <c r="A7" s="48" t="s">
        <v>8</v>
      </c>
      <c r="B7" s="49">
        <f>SUM(B8:B25)</f>
        <v>3098</v>
      </c>
      <c r="C7" s="22">
        <f>SUM(C8:C25)</f>
        <v>254</v>
      </c>
      <c r="D7" s="9">
        <f t="shared" ref="D7:J7" si="0">SUM(D8:D25)</f>
        <v>122</v>
      </c>
      <c r="E7" s="9">
        <f t="shared" si="0"/>
        <v>119</v>
      </c>
      <c r="F7" s="9">
        <f t="shared" si="0"/>
        <v>0</v>
      </c>
      <c r="G7" s="9">
        <f t="shared" si="0"/>
        <v>0</v>
      </c>
      <c r="H7" s="9">
        <f t="shared" si="0"/>
        <v>132</v>
      </c>
      <c r="I7" s="9">
        <f t="shared" si="0"/>
        <v>256</v>
      </c>
      <c r="J7" s="9">
        <f t="shared" si="0"/>
        <v>2215</v>
      </c>
    </row>
    <row r="8" spans="1:10" s="5" customFormat="1" x14ac:dyDescent="0.3">
      <c r="A8" s="10" t="s">
        <v>9</v>
      </c>
      <c r="B8" s="8">
        <f>SUM(C8:J8)</f>
        <v>212</v>
      </c>
      <c r="C8" s="23">
        <v>13</v>
      </c>
      <c r="D8" s="8">
        <v>6</v>
      </c>
      <c r="E8" s="8">
        <v>3</v>
      </c>
      <c r="F8" s="8">
        <v>0</v>
      </c>
      <c r="G8" s="8">
        <v>0</v>
      </c>
      <c r="H8" s="8">
        <v>0</v>
      </c>
      <c r="I8" s="8">
        <v>16</v>
      </c>
      <c r="J8" s="8">
        <v>174</v>
      </c>
    </row>
    <row r="9" spans="1:10" s="5" customFormat="1" x14ac:dyDescent="0.3">
      <c r="A9" s="10" t="s">
        <v>10</v>
      </c>
      <c r="B9" s="8">
        <f t="shared" ref="B9:B25" si="1">SUM(C9:J9)</f>
        <v>236</v>
      </c>
      <c r="C9" s="23">
        <v>24</v>
      </c>
      <c r="D9" s="8">
        <v>2</v>
      </c>
      <c r="E9" s="8">
        <v>5</v>
      </c>
      <c r="F9" s="8">
        <v>0</v>
      </c>
      <c r="G9" s="8">
        <v>0</v>
      </c>
      <c r="H9" s="8">
        <v>0</v>
      </c>
      <c r="I9" s="8">
        <v>29</v>
      </c>
      <c r="J9" s="8">
        <v>176</v>
      </c>
    </row>
    <row r="10" spans="1:10" s="5" customFormat="1" ht="19.5" customHeight="1" x14ac:dyDescent="0.3">
      <c r="A10" s="10" t="s">
        <v>11</v>
      </c>
      <c r="B10" s="8">
        <f t="shared" si="1"/>
        <v>105</v>
      </c>
      <c r="C10" s="23">
        <v>13</v>
      </c>
      <c r="D10" s="8">
        <v>2</v>
      </c>
      <c r="E10" s="8">
        <v>5</v>
      </c>
      <c r="F10" s="8">
        <v>0</v>
      </c>
      <c r="G10" s="8">
        <v>0</v>
      </c>
      <c r="H10" s="8">
        <v>0</v>
      </c>
      <c r="I10" s="8">
        <v>23</v>
      </c>
      <c r="J10" s="8">
        <v>62</v>
      </c>
    </row>
    <row r="11" spans="1:10" s="5" customFormat="1" x14ac:dyDescent="0.3">
      <c r="A11" s="10" t="s">
        <v>12</v>
      </c>
      <c r="B11" s="8">
        <f t="shared" si="1"/>
        <v>476</v>
      </c>
      <c r="C11" s="23">
        <v>31</v>
      </c>
      <c r="D11" s="8">
        <v>0</v>
      </c>
      <c r="E11" s="8">
        <v>3</v>
      </c>
      <c r="F11" s="8">
        <v>0</v>
      </c>
      <c r="G11" s="8">
        <v>0</v>
      </c>
      <c r="H11" s="8">
        <v>0</v>
      </c>
      <c r="I11" s="8">
        <v>28</v>
      </c>
      <c r="J11" s="8">
        <v>414</v>
      </c>
    </row>
    <row r="12" spans="1:10" s="5" customFormat="1" x14ac:dyDescent="0.3">
      <c r="A12" s="10" t="s">
        <v>13</v>
      </c>
      <c r="B12" s="8">
        <f t="shared" si="1"/>
        <v>143</v>
      </c>
      <c r="C12" s="23">
        <v>21</v>
      </c>
      <c r="D12" s="8">
        <v>0</v>
      </c>
      <c r="E12" s="8">
        <v>6</v>
      </c>
      <c r="F12" s="8">
        <v>0</v>
      </c>
      <c r="G12" s="8">
        <v>0</v>
      </c>
      <c r="H12" s="8">
        <v>0</v>
      </c>
      <c r="I12" s="8">
        <v>24</v>
      </c>
      <c r="J12" s="8">
        <v>92</v>
      </c>
    </row>
    <row r="13" spans="1:10" s="6" customFormat="1" x14ac:dyDescent="0.3">
      <c r="A13" s="10" t="s">
        <v>14</v>
      </c>
      <c r="B13" s="8">
        <f t="shared" si="1"/>
        <v>304</v>
      </c>
      <c r="C13" s="23">
        <v>24</v>
      </c>
      <c r="D13" s="8">
        <v>0</v>
      </c>
      <c r="E13" s="8">
        <v>2</v>
      </c>
      <c r="F13" s="8">
        <v>0</v>
      </c>
      <c r="G13" s="8">
        <v>0</v>
      </c>
      <c r="H13" s="8">
        <v>0</v>
      </c>
      <c r="I13" s="8">
        <v>26</v>
      </c>
      <c r="J13" s="8">
        <v>252</v>
      </c>
    </row>
    <row r="14" spans="1:10" s="6" customFormat="1" x14ac:dyDescent="0.3">
      <c r="A14" s="10" t="s">
        <v>15</v>
      </c>
      <c r="B14" s="8">
        <f t="shared" si="1"/>
        <v>93</v>
      </c>
      <c r="C14" s="23">
        <v>10</v>
      </c>
      <c r="D14" s="8">
        <v>14</v>
      </c>
      <c r="E14" s="8">
        <v>5</v>
      </c>
      <c r="F14" s="8">
        <v>0</v>
      </c>
      <c r="G14" s="8">
        <v>0</v>
      </c>
      <c r="H14" s="8">
        <v>0</v>
      </c>
      <c r="I14" s="8">
        <v>6</v>
      </c>
      <c r="J14" s="8">
        <v>58</v>
      </c>
    </row>
    <row r="15" spans="1:10" s="6" customFormat="1" x14ac:dyDescent="0.3">
      <c r="A15" s="10" t="s">
        <v>16</v>
      </c>
      <c r="B15" s="8">
        <f t="shared" si="1"/>
        <v>347</v>
      </c>
      <c r="C15" s="23">
        <v>28</v>
      </c>
      <c r="D15" s="8">
        <v>0</v>
      </c>
      <c r="E15" s="8">
        <v>5</v>
      </c>
      <c r="F15" s="8">
        <v>0</v>
      </c>
      <c r="G15" s="8">
        <v>0</v>
      </c>
      <c r="H15" s="8">
        <v>0</v>
      </c>
      <c r="I15" s="8">
        <v>27</v>
      </c>
      <c r="J15" s="8">
        <v>287</v>
      </c>
    </row>
    <row r="16" spans="1:10" s="6" customFormat="1" x14ac:dyDescent="0.3">
      <c r="A16" s="10" t="s">
        <v>17</v>
      </c>
      <c r="B16" s="8">
        <f t="shared" si="1"/>
        <v>228</v>
      </c>
      <c r="C16" s="23">
        <v>13</v>
      </c>
      <c r="D16" s="8">
        <v>5</v>
      </c>
      <c r="E16" s="8">
        <v>2</v>
      </c>
      <c r="F16" s="8">
        <v>0</v>
      </c>
      <c r="G16" s="8">
        <v>0</v>
      </c>
      <c r="H16" s="8">
        <v>0</v>
      </c>
      <c r="I16" s="8">
        <v>6</v>
      </c>
      <c r="J16" s="8">
        <v>202</v>
      </c>
    </row>
    <row r="17" spans="1:10" s="6" customFormat="1" x14ac:dyDescent="0.3">
      <c r="A17" s="10" t="s">
        <v>18</v>
      </c>
      <c r="B17" s="8">
        <f t="shared" si="1"/>
        <v>57</v>
      </c>
      <c r="C17" s="23">
        <v>0</v>
      </c>
      <c r="D17" s="8">
        <v>0</v>
      </c>
      <c r="E17" s="8">
        <v>57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s="6" customFormat="1" x14ac:dyDescent="0.3">
      <c r="A18" s="10" t="s">
        <v>19</v>
      </c>
      <c r="B18" s="8">
        <f t="shared" si="1"/>
        <v>250</v>
      </c>
      <c r="C18" s="23">
        <v>23</v>
      </c>
      <c r="D18" s="8">
        <v>1</v>
      </c>
      <c r="E18" s="8">
        <v>3</v>
      </c>
      <c r="F18" s="8">
        <v>0</v>
      </c>
      <c r="G18" s="8">
        <v>0</v>
      </c>
      <c r="H18" s="8">
        <v>0</v>
      </c>
      <c r="I18" s="8">
        <v>16</v>
      </c>
      <c r="J18" s="8">
        <v>207</v>
      </c>
    </row>
    <row r="19" spans="1:10" s="6" customFormat="1" x14ac:dyDescent="0.3">
      <c r="A19" s="10" t="s">
        <v>20</v>
      </c>
      <c r="B19" s="8">
        <f t="shared" si="1"/>
        <v>205</v>
      </c>
      <c r="C19" s="23">
        <v>18</v>
      </c>
      <c r="D19" s="8">
        <v>7</v>
      </c>
      <c r="E19" s="8">
        <v>2</v>
      </c>
      <c r="F19" s="8">
        <v>0</v>
      </c>
      <c r="G19" s="8">
        <v>0</v>
      </c>
      <c r="H19" s="8">
        <v>0</v>
      </c>
      <c r="I19" s="8">
        <v>22</v>
      </c>
      <c r="J19" s="8">
        <v>156</v>
      </c>
    </row>
    <row r="20" spans="1:10" s="6" customFormat="1" x14ac:dyDescent="0.3">
      <c r="A20" s="10" t="s">
        <v>21</v>
      </c>
      <c r="B20" s="8">
        <f t="shared" si="1"/>
        <v>27</v>
      </c>
      <c r="C20" s="23">
        <v>0</v>
      </c>
      <c r="D20" s="8">
        <v>25</v>
      </c>
      <c r="E20" s="8">
        <v>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s="6" customFormat="1" x14ac:dyDescent="0.3">
      <c r="A21" s="10" t="s">
        <v>22</v>
      </c>
      <c r="B21" s="8">
        <f t="shared" si="1"/>
        <v>30</v>
      </c>
      <c r="C21" s="23">
        <v>0</v>
      </c>
      <c r="D21" s="8">
        <v>23</v>
      </c>
      <c r="E21" s="8">
        <v>7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s="6" customFormat="1" x14ac:dyDescent="0.3">
      <c r="A22" s="10" t="s">
        <v>23</v>
      </c>
      <c r="B22" s="8">
        <v>54</v>
      </c>
      <c r="C22" s="23">
        <v>1</v>
      </c>
      <c r="D22" s="8">
        <v>35</v>
      </c>
      <c r="E22" s="8">
        <v>4</v>
      </c>
      <c r="F22" s="8">
        <v>0</v>
      </c>
      <c r="G22" s="8">
        <v>0</v>
      </c>
      <c r="H22" s="8">
        <v>0</v>
      </c>
      <c r="I22" s="8">
        <v>0</v>
      </c>
      <c r="J22" s="8">
        <v>14</v>
      </c>
    </row>
    <row r="23" spans="1:10" s="6" customFormat="1" x14ac:dyDescent="0.3">
      <c r="A23" s="10" t="s">
        <v>24</v>
      </c>
      <c r="B23" s="8">
        <f t="shared" si="1"/>
        <v>103</v>
      </c>
      <c r="C23" s="23">
        <v>19</v>
      </c>
      <c r="D23" s="8">
        <v>1</v>
      </c>
      <c r="E23" s="8">
        <v>6</v>
      </c>
      <c r="F23" s="8">
        <v>0</v>
      </c>
      <c r="G23" s="8">
        <v>0</v>
      </c>
      <c r="H23" s="8">
        <v>0</v>
      </c>
      <c r="I23" s="8">
        <v>23</v>
      </c>
      <c r="J23" s="8">
        <v>54</v>
      </c>
    </row>
    <row r="24" spans="1:10" s="6" customFormat="1" x14ac:dyDescent="0.3">
      <c r="A24" s="10" t="s">
        <v>25</v>
      </c>
      <c r="B24" s="8">
        <f t="shared" si="1"/>
        <v>96</v>
      </c>
      <c r="C24" s="23">
        <v>16</v>
      </c>
      <c r="D24" s="8">
        <v>1</v>
      </c>
      <c r="E24" s="8">
        <v>2</v>
      </c>
      <c r="F24" s="8">
        <v>0</v>
      </c>
      <c r="G24" s="8">
        <v>0</v>
      </c>
      <c r="H24" s="8">
        <v>0</v>
      </c>
      <c r="I24" s="8">
        <v>10</v>
      </c>
      <c r="J24" s="8">
        <v>67</v>
      </c>
    </row>
    <row r="25" spans="1:10" s="6" customFormat="1" x14ac:dyDescent="0.3">
      <c r="A25" s="10" t="s">
        <v>106</v>
      </c>
      <c r="B25" s="8">
        <f t="shared" si="1"/>
        <v>132</v>
      </c>
      <c r="C25" s="23">
        <v>0</v>
      </c>
      <c r="D25" s="8">
        <v>0</v>
      </c>
      <c r="E25" s="8">
        <v>0</v>
      </c>
      <c r="F25" s="8">
        <v>0</v>
      </c>
      <c r="G25" s="8">
        <v>0</v>
      </c>
      <c r="H25" s="8">
        <v>132</v>
      </c>
      <c r="I25" s="8">
        <v>0</v>
      </c>
      <c r="J25" s="8">
        <v>0</v>
      </c>
    </row>
    <row r="26" spans="1:10" s="3" customFormat="1" ht="37.5" x14ac:dyDescent="0.35">
      <c r="A26" s="26" t="s">
        <v>26</v>
      </c>
      <c r="B26" s="33">
        <f>B27+B28+B29+B33+B34+B35+B36+B37+B38+B39</f>
        <v>935</v>
      </c>
      <c r="C26" s="24">
        <f>C27+C28+C29+C33+C34+C35+C36+C37+C38+C39</f>
        <v>73</v>
      </c>
      <c r="D26" s="11">
        <f>D27+D28+D29+D33+D34+D35+D36+D37+D38+D39</f>
        <v>93</v>
      </c>
      <c r="E26" s="11">
        <f t="shared" ref="E26:J26" si="2">E27+E28+E29+E33+E34+E35+E36+E37+E38+E39</f>
        <v>33</v>
      </c>
      <c r="F26" s="11">
        <f t="shared" si="2"/>
        <v>0</v>
      </c>
      <c r="G26" s="11">
        <f t="shared" si="2"/>
        <v>0</v>
      </c>
      <c r="H26" s="11">
        <f t="shared" si="2"/>
        <v>111</v>
      </c>
      <c r="I26" s="11">
        <f t="shared" si="2"/>
        <v>130</v>
      </c>
      <c r="J26" s="11">
        <f t="shared" si="2"/>
        <v>495</v>
      </c>
    </row>
    <row r="27" spans="1:10" s="6" customFormat="1" x14ac:dyDescent="0.3">
      <c r="A27" s="10" t="s">
        <v>27</v>
      </c>
      <c r="B27" s="8">
        <f>SUM(C27:J27)</f>
        <v>100</v>
      </c>
      <c r="C27" s="23">
        <v>11</v>
      </c>
      <c r="D27" s="8">
        <v>5</v>
      </c>
      <c r="E27" s="8">
        <v>2</v>
      </c>
      <c r="F27" s="8">
        <v>0</v>
      </c>
      <c r="G27" s="8">
        <v>0</v>
      </c>
      <c r="H27" s="8">
        <v>0</v>
      </c>
      <c r="I27" s="8">
        <v>14</v>
      </c>
      <c r="J27" s="8">
        <v>68</v>
      </c>
    </row>
    <row r="28" spans="1:10" s="6" customFormat="1" x14ac:dyDescent="0.3">
      <c r="A28" s="10" t="s">
        <v>28</v>
      </c>
      <c r="B28" s="8">
        <f t="shared" ref="B28:B39" si="3">SUM(C28:J28)</f>
        <v>168</v>
      </c>
      <c r="C28" s="23">
        <v>13</v>
      </c>
      <c r="D28" s="8">
        <v>6</v>
      </c>
      <c r="E28" s="8">
        <v>1</v>
      </c>
      <c r="F28" s="8">
        <v>0</v>
      </c>
      <c r="G28" s="8">
        <v>0</v>
      </c>
      <c r="H28" s="8">
        <v>0</v>
      </c>
      <c r="I28" s="8">
        <v>12</v>
      </c>
      <c r="J28" s="8">
        <v>136</v>
      </c>
    </row>
    <row r="29" spans="1:10" s="6" customFormat="1" x14ac:dyDescent="0.3">
      <c r="A29" s="10" t="s">
        <v>29</v>
      </c>
      <c r="B29" s="8">
        <v>80</v>
      </c>
      <c r="C29" s="23">
        <v>4</v>
      </c>
      <c r="D29" s="8">
        <v>16</v>
      </c>
      <c r="E29" s="8">
        <v>8</v>
      </c>
      <c r="F29" s="8">
        <f t="shared" ref="F29:H29" si="4">F31+F32</f>
        <v>0</v>
      </c>
      <c r="G29" s="8">
        <f t="shared" si="4"/>
        <v>0</v>
      </c>
      <c r="H29" s="8">
        <f t="shared" si="4"/>
        <v>0</v>
      </c>
      <c r="I29" s="8">
        <v>5</v>
      </c>
      <c r="J29" s="8">
        <v>47</v>
      </c>
    </row>
    <row r="30" spans="1:10" s="6" customFormat="1" x14ac:dyDescent="0.3">
      <c r="A30" s="7" t="s">
        <v>86</v>
      </c>
      <c r="B30" s="8"/>
      <c r="C30" s="31"/>
      <c r="D30" s="12"/>
      <c r="E30" s="13"/>
      <c r="F30" s="14"/>
      <c r="G30" s="14"/>
      <c r="H30" s="14"/>
      <c r="I30" s="12"/>
      <c r="J30" s="12"/>
    </row>
    <row r="31" spans="1:10" s="6" customFormat="1" ht="37.5" x14ac:dyDescent="0.3">
      <c r="A31" s="15" t="s">
        <v>87</v>
      </c>
      <c r="B31" s="8">
        <f t="shared" si="3"/>
        <v>21</v>
      </c>
      <c r="C31" s="23">
        <v>1</v>
      </c>
      <c r="D31" s="8">
        <v>0</v>
      </c>
      <c r="E31" s="8">
        <v>1</v>
      </c>
      <c r="F31" s="8">
        <v>0</v>
      </c>
      <c r="G31" s="8">
        <v>0</v>
      </c>
      <c r="H31" s="8">
        <v>0</v>
      </c>
      <c r="I31" s="8">
        <v>1</v>
      </c>
      <c r="J31" s="8">
        <v>18</v>
      </c>
    </row>
    <row r="32" spans="1:10" s="6" customFormat="1" ht="36.75" customHeight="1" x14ac:dyDescent="0.3">
      <c r="A32" s="15" t="s">
        <v>95</v>
      </c>
      <c r="B32" s="8">
        <v>59</v>
      </c>
      <c r="C32" s="23">
        <v>3</v>
      </c>
      <c r="D32" s="8">
        <v>16</v>
      </c>
      <c r="E32" s="8">
        <v>7</v>
      </c>
      <c r="F32" s="8">
        <v>0</v>
      </c>
      <c r="G32" s="8">
        <v>0</v>
      </c>
      <c r="H32" s="8">
        <v>0</v>
      </c>
      <c r="I32" s="8">
        <v>4</v>
      </c>
      <c r="J32" s="8">
        <v>29</v>
      </c>
    </row>
    <row r="33" spans="1:10" s="6" customFormat="1" x14ac:dyDescent="0.3">
      <c r="A33" s="10" t="s">
        <v>30</v>
      </c>
      <c r="B33" s="8">
        <f t="shared" si="3"/>
        <v>58</v>
      </c>
      <c r="C33" s="23">
        <v>3</v>
      </c>
      <c r="D33" s="8">
        <v>23</v>
      </c>
      <c r="E33" s="8">
        <v>2</v>
      </c>
      <c r="F33" s="8">
        <v>0</v>
      </c>
      <c r="G33" s="8">
        <v>0</v>
      </c>
      <c r="H33" s="8">
        <v>0</v>
      </c>
      <c r="I33" s="8">
        <v>2</v>
      </c>
      <c r="J33" s="8">
        <v>28</v>
      </c>
    </row>
    <row r="34" spans="1:10" s="6" customFormat="1" x14ac:dyDescent="0.3">
      <c r="A34" s="10" t="s">
        <v>31</v>
      </c>
      <c r="B34" s="8">
        <f t="shared" si="3"/>
        <v>22</v>
      </c>
      <c r="C34" s="23">
        <v>0</v>
      </c>
      <c r="D34" s="8">
        <v>12</v>
      </c>
      <c r="E34" s="8">
        <v>10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</row>
    <row r="35" spans="1:10" s="6" customFormat="1" x14ac:dyDescent="0.3">
      <c r="A35" s="10" t="s">
        <v>32</v>
      </c>
      <c r="B35" s="8">
        <f t="shared" si="3"/>
        <v>188</v>
      </c>
      <c r="C35" s="23">
        <v>16</v>
      </c>
      <c r="D35" s="8">
        <v>1</v>
      </c>
      <c r="E35" s="8">
        <v>1</v>
      </c>
      <c r="F35" s="8">
        <v>0</v>
      </c>
      <c r="G35" s="8">
        <v>0</v>
      </c>
      <c r="H35" s="8">
        <v>0</v>
      </c>
      <c r="I35" s="8">
        <v>63</v>
      </c>
      <c r="J35" s="8">
        <v>107</v>
      </c>
    </row>
    <row r="36" spans="1:10" s="6" customFormat="1" x14ac:dyDescent="0.3">
      <c r="A36" s="10" t="s">
        <v>33</v>
      </c>
      <c r="B36" s="8">
        <f t="shared" si="3"/>
        <v>36</v>
      </c>
      <c r="C36" s="23">
        <v>4</v>
      </c>
      <c r="D36" s="8">
        <v>7</v>
      </c>
      <c r="E36" s="8">
        <v>6</v>
      </c>
      <c r="F36" s="8">
        <v>0</v>
      </c>
      <c r="G36" s="8">
        <v>0</v>
      </c>
      <c r="H36" s="8">
        <v>0</v>
      </c>
      <c r="I36" s="8">
        <v>10</v>
      </c>
      <c r="J36" s="8">
        <v>9</v>
      </c>
    </row>
    <row r="37" spans="1:10" s="6" customFormat="1" x14ac:dyDescent="0.3">
      <c r="A37" s="10" t="s">
        <v>34</v>
      </c>
      <c r="B37" s="8">
        <f t="shared" si="3"/>
        <v>87</v>
      </c>
      <c r="C37" s="23">
        <v>11</v>
      </c>
      <c r="D37" s="8">
        <v>10</v>
      </c>
      <c r="E37" s="8">
        <v>1</v>
      </c>
      <c r="F37" s="8">
        <v>0</v>
      </c>
      <c r="G37" s="8">
        <v>0</v>
      </c>
      <c r="H37" s="8">
        <v>0</v>
      </c>
      <c r="I37" s="8">
        <v>13</v>
      </c>
      <c r="J37" s="8">
        <v>52</v>
      </c>
    </row>
    <row r="38" spans="1:10" s="6" customFormat="1" x14ac:dyDescent="0.3">
      <c r="A38" s="10" t="s">
        <v>35</v>
      </c>
      <c r="B38" s="8">
        <f t="shared" si="3"/>
        <v>85</v>
      </c>
      <c r="C38" s="23">
        <v>11</v>
      </c>
      <c r="D38" s="8">
        <v>13</v>
      </c>
      <c r="E38" s="8">
        <v>2</v>
      </c>
      <c r="F38" s="8">
        <v>0</v>
      </c>
      <c r="G38" s="8">
        <v>0</v>
      </c>
      <c r="H38" s="8">
        <v>0</v>
      </c>
      <c r="I38" s="8">
        <v>11</v>
      </c>
      <c r="J38" s="8">
        <v>48</v>
      </c>
    </row>
    <row r="39" spans="1:10" s="6" customFormat="1" x14ac:dyDescent="0.3">
      <c r="A39" s="10" t="s">
        <v>93</v>
      </c>
      <c r="B39" s="8">
        <f t="shared" si="3"/>
        <v>111</v>
      </c>
      <c r="C39" s="23">
        <v>0</v>
      </c>
      <c r="D39" s="8">
        <v>0</v>
      </c>
      <c r="E39" s="8">
        <v>0</v>
      </c>
      <c r="F39" s="8">
        <v>0</v>
      </c>
      <c r="G39" s="8">
        <v>0</v>
      </c>
      <c r="H39" s="8">
        <v>111</v>
      </c>
      <c r="I39" s="8">
        <v>0</v>
      </c>
      <c r="J39" s="8">
        <v>0</v>
      </c>
    </row>
    <row r="40" spans="1:10" s="3" customFormat="1" ht="38.25" x14ac:dyDescent="0.35">
      <c r="A40" s="27" t="s">
        <v>96</v>
      </c>
      <c r="B40" s="33">
        <f>B41+B42+B43+B44+B45+B46+B47+B48</f>
        <v>1926</v>
      </c>
      <c r="C40" s="24">
        <f t="shared" ref="C40:J40" si="5">C41+C42+C43+C44+C45+C46+C47+C48</f>
        <v>152</v>
      </c>
      <c r="D40" s="11">
        <f t="shared" si="5"/>
        <v>8</v>
      </c>
      <c r="E40" s="11">
        <f t="shared" si="5"/>
        <v>39</v>
      </c>
      <c r="F40" s="11">
        <f t="shared" si="5"/>
        <v>0</v>
      </c>
      <c r="G40" s="11">
        <f t="shared" si="5"/>
        <v>0</v>
      </c>
      <c r="H40" s="11">
        <f t="shared" si="5"/>
        <v>10</v>
      </c>
      <c r="I40" s="11">
        <f t="shared" si="5"/>
        <v>92</v>
      </c>
      <c r="J40" s="11">
        <f t="shared" si="5"/>
        <v>1625</v>
      </c>
    </row>
    <row r="41" spans="1:10" x14ac:dyDescent="0.3">
      <c r="A41" s="18" t="s">
        <v>107</v>
      </c>
      <c r="B41" s="19">
        <f>SUM(C41:J41)</f>
        <v>60</v>
      </c>
      <c r="C41" s="25">
        <v>7</v>
      </c>
      <c r="D41" s="19">
        <v>0</v>
      </c>
      <c r="E41" s="19">
        <v>2</v>
      </c>
      <c r="F41" s="19">
        <v>0</v>
      </c>
      <c r="G41" s="19">
        <v>0</v>
      </c>
      <c r="H41" s="19">
        <v>0</v>
      </c>
      <c r="I41" s="19">
        <v>3</v>
      </c>
      <c r="J41" s="19">
        <v>48</v>
      </c>
    </row>
    <row r="42" spans="1:10" s="6" customFormat="1" x14ac:dyDescent="0.3">
      <c r="A42" s="10" t="s">
        <v>36</v>
      </c>
      <c r="B42" s="8">
        <f t="shared" ref="B42:B48" si="6">SUM(C42:J42)</f>
        <v>127</v>
      </c>
      <c r="C42" s="23">
        <v>13</v>
      </c>
      <c r="D42" s="8">
        <v>0</v>
      </c>
      <c r="E42" s="8">
        <v>1</v>
      </c>
      <c r="F42" s="8">
        <v>0</v>
      </c>
      <c r="G42" s="8">
        <v>0</v>
      </c>
      <c r="H42" s="8">
        <v>0</v>
      </c>
      <c r="I42" s="8">
        <v>2</v>
      </c>
      <c r="J42" s="8">
        <v>111</v>
      </c>
    </row>
    <row r="43" spans="1:10" s="6" customFormat="1" x14ac:dyDescent="0.3">
      <c r="A43" s="10" t="s">
        <v>37</v>
      </c>
      <c r="B43" s="8">
        <f t="shared" si="6"/>
        <v>279</v>
      </c>
      <c r="C43" s="23">
        <v>14</v>
      </c>
      <c r="D43" s="8">
        <v>0</v>
      </c>
      <c r="E43" s="8">
        <v>11</v>
      </c>
      <c r="F43" s="8">
        <v>0</v>
      </c>
      <c r="G43" s="8">
        <v>0</v>
      </c>
      <c r="H43" s="8">
        <v>0</v>
      </c>
      <c r="I43" s="8">
        <v>4</v>
      </c>
      <c r="J43" s="8">
        <v>250</v>
      </c>
    </row>
    <row r="44" spans="1:10" s="6" customFormat="1" x14ac:dyDescent="0.3">
      <c r="A44" s="10" t="s">
        <v>38</v>
      </c>
      <c r="B44" s="8">
        <f t="shared" si="6"/>
        <v>395</v>
      </c>
      <c r="C44" s="23">
        <v>34</v>
      </c>
      <c r="D44" s="8">
        <v>5</v>
      </c>
      <c r="E44" s="8">
        <v>6</v>
      </c>
      <c r="F44" s="8">
        <v>0</v>
      </c>
      <c r="G44" s="8">
        <v>0</v>
      </c>
      <c r="H44" s="8">
        <v>0</v>
      </c>
      <c r="I44" s="8">
        <v>26</v>
      </c>
      <c r="J44" s="8">
        <v>324</v>
      </c>
    </row>
    <row r="45" spans="1:10" s="6" customFormat="1" x14ac:dyDescent="0.3">
      <c r="A45" s="10" t="s">
        <v>39</v>
      </c>
      <c r="B45" s="8">
        <f t="shared" si="6"/>
        <v>130</v>
      </c>
      <c r="C45" s="23">
        <v>9</v>
      </c>
      <c r="D45" s="8">
        <v>2</v>
      </c>
      <c r="E45" s="8">
        <v>2</v>
      </c>
      <c r="F45" s="8">
        <v>0</v>
      </c>
      <c r="G45" s="8">
        <v>0</v>
      </c>
      <c r="H45" s="8">
        <v>0</v>
      </c>
      <c r="I45" s="8">
        <v>11</v>
      </c>
      <c r="J45" s="8">
        <v>106</v>
      </c>
    </row>
    <row r="46" spans="1:10" s="6" customFormat="1" x14ac:dyDescent="0.3">
      <c r="A46" s="10" t="s">
        <v>40</v>
      </c>
      <c r="B46" s="8">
        <v>462</v>
      </c>
      <c r="C46" s="23">
        <v>32</v>
      </c>
      <c r="D46" s="8">
        <v>1</v>
      </c>
      <c r="E46" s="8">
        <v>5</v>
      </c>
      <c r="F46" s="8">
        <v>0</v>
      </c>
      <c r="G46" s="8">
        <v>0</v>
      </c>
      <c r="H46" s="8">
        <v>0</v>
      </c>
      <c r="I46" s="8">
        <v>29</v>
      </c>
      <c r="J46" s="8">
        <v>395</v>
      </c>
    </row>
    <row r="47" spans="1:10" s="6" customFormat="1" x14ac:dyDescent="0.3">
      <c r="A47" s="10" t="s">
        <v>41</v>
      </c>
      <c r="B47" s="8">
        <f t="shared" si="6"/>
        <v>463</v>
      </c>
      <c r="C47" s="23">
        <v>43</v>
      </c>
      <c r="D47" s="8">
        <v>0</v>
      </c>
      <c r="E47" s="8">
        <v>12</v>
      </c>
      <c r="F47" s="8">
        <v>0</v>
      </c>
      <c r="G47" s="8">
        <v>0</v>
      </c>
      <c r="H47" s="8">
        <v>0</v>
      </c>
      <c r="I47" s="8">
        <v>17</v>
      </c>
      <c r="J47" s="8">
        <v>391</v>
      </c>
    </row>
    <row r="48" spans="1:10" s="6" customFormat="1" x14ac:dyDescent="0.3">
      <c r="A48" s="10" t="s">
        <v>94</v>
      </c>
      <c r="B48" s="8">
        <f t="shared" si="6"/>
        <v>10</v>
      </c>
      <c r="C48" s="23">
        <v>0</v>
      </c>
      <c r="D48" s="8">
        <v>0</v>
      </c>
      <c r="E48" s="8">
        <v>0</v>
      </c>
      <c r="F48" s="8">
        <v>0</v>
      </c>
      <c r="G48" s="8">
        <v>0</v>
      </c>
      <c r="H48" s="8">
        <v>10</v>
      </c>
      <c r="I48" s="8">
        <v>0</v>
      </c>
      <c r="J48" s="8">
        <v>0</v>
      </c>
    </row>
    <row r="49" spans="1:10" s="3" customFormat="1" ht="37.5" x14ac:dyDescent="0.35">
      <c r="A49" s="26" t="s">
        <v>42</v>
      </c>
      <c r="B49" s="33">
        <f>B50+B51+B52+B53+B54+B55+B56</f>
        <v>1412</v>
      </c>
      <c r="C49" s="24">
        <f t="shared" ref="C49:J49" si="7">C50+C51+C52+C53+C54+C55+C56</f>
        <v>88</v>
      </c>
      <c r="D49" s="11">
        <f t="shared" si="7"/>
        <v>26</v>
      </c>
      <c r="E49" s="11">
        <f t="shared" si="7"/>
        <v>29</v>
      </c>
      <c r="F49" s="11">
        <f t="shared" si="7"/>
        <v>1</v>
      </c>
      <c r="G49" s="11">
        <f t="shared" si="7"/>
        <v>3</v>
      </c>
      <c r="H49" s="11">
        <f t="shared" si="7"/>
        <v>0</v>
      </c>
      <c r="I49" s="11">
        <f t="shared" si="7"/>
        <v>33</v>
      </c>
      <c r="J49" s="11">
        <f t="shared" si="7"/>
        <v>1232</v>
      </c>
    </row>
    <row r="50" spans="1:10" s="6" customFormat="1" x14ac:dyDescent="0.3">
      <c r="A50" s="10" t="s">
        <v>43</v>
      </c>
      <c r="B50" s="8">
        <f>SUM(C50:J50)</f>
        <v>762</v>
      </c>
      <c r="C50" s="23">
        <v>41</v>
      </c>
      <c r="D50" s="8">
        <v>0</v>
      </c>
      <c r="E50" s="8">
        <v>9</v>
      </c>
      <c r="F50" s="8">
        <v>1</v>
      </c>
      <c r="G50" s="8">
        <v>3</v>
      </c>
      <c r="H50" s="8">
        <v>0</v>
      </c>
      <c r="I50" s="8">
        <v>7</v>
      </c>
      <c r="J50" s="8">
        <v>701</v>
      </c>
    </row>
    <row r="51" spans="1:10" s="6" customFormat="1" x14ac:dyDescent="0.3">
      <c r="A51" s="10" t="s">
        <v>88</v>
      </c>
      <c r="B51" s="8">
        <f t="shared" ref="B51:B56" si="8">SUM(C51:J51)</f>
        <v>45</v>
      </c>
      <c r="C51" s="23">
        <v>4</v>
      </c>
      <c r="D51" s="8">
        <v>0</v>
      </c>
      <c r="E51" s="8">
        <v>5</v>
      </c>
      <c r="F51" s="8">
        <v>0</v>
      </c>
      <c r="G51" s="8">
        <v>0</v>
      </c>
      <c r="H51" s="8">
        <v>0</v>
      </c>
      <c r="I51" s="8">
        <v>0</v>
      </c>
      <c r="J51" s="8">
        <v>36</v>
      </c>
    </row>
    <row r="52" spans="1:10" s="6" customFormat="1" ht="37.5" x14ac:dyDescent="0.3">
      <c r="A52" s="16" t="s">
        <v>44</v>
      </c>
      <c r="B52" s="8">
        <f t="shared" si="8"/>
        <v>132</v>
      </c>
      <c r="C52" s="23">
        <v>10</v>
      </c>
      <c r="D52" s="8">
        <v>0</v>
      </c>
      <c r="E52" s="8">
        <v>3</v>
      </c>
      <c r="F52" s="8">
        <v>0</v>
      </c>
      <c r="G52" s="8">
        <v>0</v>
      </c>
      <c r="H52" s="8">
        <v>0</v>
      </c>
      <c r="I52" s="8">
        <v>7</v>
      </c>
      <c r="J52" s="8">
        <v>112</v>
      </c>
    </row>
    <row r="53" spans="1:10" s="6" customFormat="1" ht="37.5" x14ac:dyDescent="0.3">
      <c r="A53" s="16" t="s">
        <v>45</v>
      </c>
      <c r="B53" s="8">
        <f t="shared" si="8"/>
        <v>100</v>
      </c>
      <c r="C53" s="23">
        <v>10</v>
      </c>
      <c r="D53" s="8">
        <v>0</v>
      </c>
      <c r="E53" s="8">
        <v>2</v>
      </c>
      <c r="F53" s="8">
        <v>0</v>
      </c>
      <c r="G53" s="8">
        <v>0</v>
      </c>
      <c r="H53" s="8">
        <v>0</v>
      </c>
      <c r="I53" s="8">
        <v>5</v>
      </c>
      <c r="J53" s="8">
        <v>83</v>
      </c>
    </row>
    <row r="54" spans="1:10" s="6" customFormat="1" ht="37.5" x14ac:dyDescent="0.3">
      <c r="A54" s="16" t="s">
        <v>108</v>
      </c>
      <c r="B54" s="8">
        <f t="shared" si="8"/>
        <v>111</v>
      </c>
      <c r="C54" s="23">
        <v>8</v>
      </c>
      <c r="D54" s="8">
        <v>0</v>
      </c>
      <c r="E54" s="8">
        <v>1</v>
      </c>
      <c r="F54" s="8">
        <v>0</v>
      </c>
      <c r="G54" s="8">
        <v>0</v>
      </c>
      <c r="H54" s="8">
        <v>0</v>
      </c>
      <c r="I54" s="8">
        <v>5</v>
      </c>
      <c r="J54" s="8">
        <v>97</v>
      </c>
    </row>
    <row r="55" spans="1:10" s="6" customFormat="1" x14ac:dyDescent="0.3">
      <c r="A55" s="10" t="s">
        <v>89</v>
      </c>
      <c r="B55" s="8">
        <f t="shared" si="8"/>
        <v>229</v>
      </c>
      <c r="C55" s="23">
        <v>15</v>
      </c>
      <c r="D55" s="8">
        <v>0</v>
      </c>
      <c r="E55" s="8">
        <v>2</v>
      </c>
      <c r="F55" s="8">
        <v>0</v>
      </c>
      <c r="G55" s="8">
        <v>0</v>
      </c>
      <c r="H55" s="8">
        <v>0</v>
      </c>
      <c r="I55" s="8">
        <v>9</v>
      </c>
      <c r="J55" s="8">
        <v>203</v>
      </c>
    </row>
    <row r="56" spans="1:10" s="6" customFormat="1" x14ac:dyDescent="0.3">
      <c r="A56" s="10" t="s">
        <v>46</v>
      </c>
      <c r="B56" s="8">
        <f t="shared" si="8"/>
        <v>33</v>
      </c>
      <c r="C56" s="23">
        <v>0</v>
      </c>
      <c r="D56" s="8">
        <v>26</v>
      </c>
      <c r="E56" s="8">
        <v>7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s="3" customFormat="1" x14ac:dyDescent="0.25">
      <c r="A57" s="64"/>
      <c r="B57" s="65" t="s">
        <v>0</v>
      </c>
      <c r="C57" s="65"/>
      <c r="D57" s="65"/>
      <c r="E57" s="65"/>
      <c r="F57" s="65"/>
      <c r="G57" s="65"/>
      <c r="H57" s="65"/>
      <c r="I57" s="65"/>
      <c r="J57" s="66"/>
    </row>
    <row r="58" spans="1:10" s="6" customFormat="1" x14ac:dyDescent="0.25">
      <c r="A58" s="52"/>
      <c r="B58" s="46" t="s">
        <v>1</v>
      </c>
      <c r="C58" s="46" t="s">
        <v>2</v>
      </c>
      <c r="D58" s="46"/>
      <c r="E58" s="46"/>
      <c r="F58" s="46"/>
      <c r="G58" s="46"/>
      <c r="H58" s="46"/>
      <c r="I58" s="46"/>
      <c r="J58" s="47"/>
    </row>
    <row r="59" spans="1:10" s="6" customFormat="1" ht="150" x14ac:dyDescent="0.25">
      <c r="A59" s="52"/>
      <c r="B59" s="46"/>
      <c r="C59" s="30" t="s">
        <v>3</v>
      </c>
      <c r="D59" s="36" t="s">
        <v>101</v>
      </c>
      <c r="E59" s="36" t="s">
        <v>4</v>
      </c>
      <c r="F59" s="36" t="s">
        <v>102</v>
      </c>
      <c r="G59" s="36" t="s">
        <v>103</v>
      </c>
      <c r="H59" s="36" t="s">
        <v>5</v>
      </c>
      <c r="I59" s="36" t="s">
        <v>104</v>
      </c>
      <c r="J59" s="37" t="s">
        <v>105</v>
      </c>
    </row>
    <row r="60" spans="1:10" ht="19.5" thickBot="1" x14ac:dyDescent="0.3">
      <c r="A60" s="53" t="s">
        <v>7</v>
      </c>
      <c r="B60" s="54">
        <v>1</v>
      </c>
      <c r="C60" s="54">
        <v>2</v>
      </c>
      <c r="D60" s="54">
        <v>3</v>
      </c>
      <c r="E60" s="54">
        <v>4</v>
      </c>
      <c r="F60" s="54">
        <v>5</v>
      </c>
      <c r="G60" s="54">
        <v>6</v>
      </c>
      <c r="H60" s="54">
        <v>7</v>
      </c>
      <c r="I60" s="54">
        <v>8</v>
      </c>
      <c r="J60" s="55">
        <v>9</v>
      </c>
    </row>
    <row r="61" spans="1:10" s="6" customFormat="1" ht="37.5" x14ac:dyDescent="0.35">
      <c r="A61" s="48" t="s">
        <v>47</v>
      </c>
      <c r="B61" s="51">
        <f>B62+B63+B64+B65+B66+B67+B68+B69+B70+B71+B72+B73+B74+B75</f>
        <v>4326</v>
      </c>
      <c r="C61" s="24">
        <f t="shared" ref="C61:J61" si="9">C62+C63+C64+C65+C66+C67+C68+C69+C70+C71+C72+C73+C74+C75</f>
        <v>297</v>
      </c>
      <c r="D61" s="11">
        <f t="shared" si="9"/>
        <v>144</v>
      </c>
      <c r="E61" s="11">
        <f t="shared" si="9"/>
        <v>72</v>
      </c>
      <c r="F61" s="11">
        <f t="shared" si="9"/>
        <v>1</v>
      </c>
      <c r="G61" s="11">
        <f t="shared" si="9"/>
        <v>9</v>
      </c>
      <c r="H61" s="11">
        <f t="shared" si="9"/>
        <v>0</v>
      </c>
      <c r="I61" s="11">
        <f t="shared" si="9"/>
        <v>221</v>
      </c>
      <c r="J61" s="11">
        <f t="shared" si="9"/>
        <v>3582</v>
      </c>
    </row>
    <row r="62" spans="1:10" s="6" customFormat="1" x14ac:dyDescent="0.3">
      <c r="A62" s="10" t="s">
        <v>48</v>
      </c>
      <c r="B62" s="8">
        <f>SUM(C62:J62)</f>
        <v>895</v>
      </c>
      <c r="C62" s="23">
        <v>54</v>
      </c>
      <c r="D62" s="8">
        <v>0</v>
      </c>
      <c r="E62" s="8">
        <v>9</v>
      </c>
      <c r="F62" s="8">
        <v>0</v>
      </c>
      <c r="G62" s="8">
        <v>0</v>
      </c>
      <c r="H62" s="8">
        <v>0</v>
      </c>
      <c r="I62" s="8">
        <v>14</v>
      </c>
      <c r="J62" s="8">
        <v>818</v>
      </c>
    </row>
    <row r="63" spans="1:10" s="6" customFormat="1" x14ac:dyDescent="0.3">
      <c r="A63" s="10" t="s">
        <v>49</v>
      </c>
      <c r="B63" s="8">
        <f t="shared" ref="B63:B75" si="10">SUM(C63:J63)</f>
        <v>129</v>
      </c>
      <c r="C63" s="23">
        <v>13</v>
      </c>
      <c r="D63" s="8">
        <v>1</v>
      </c>
      <c r="E63" s="8">
        <v>3</v>
      </c>
      <c r="F63" s="8">
        <v>0</v>
      </c>
      <c r="G63" s="8">
        <v>0</v>
      </c>
      <c r="H63" s="8">
        <v>0</v>
      </c>
      <c r="I63" s="8">
        <v>15</v>
      </c>
      <c r="J63" s="8">
        <v>97</v>
      </c>
    </row>
    <row r="64" spans="1:10" s="6" customFormat="1" ht="18" customHeight="1" x14ac:dyDescent="0.3">
      <c r="A64" s="10" t="s">
        <v>50</v>
      </c>
      <c r="B64" s="8">
        <f t="shared" si="10"/>
        <v>272</v>
      </c>
      <c r="C64" s="23">
        <v>22</v>
      </c>
      <c r="D64" s="8">
        <v>0</v>
      </c>
      <c r="E64" s="8">
        <v>1</v>
      </c>
      <c r="F64" s="8">
        <v>0</v>
      </c>
      <c r="G64" s="8">
        <v>0</v>
      </c>
      <c r="H64" s="8">
        <v>0</v>
      </c>
      <c r="I64" s="8">
        <v>16</v>
      </c>
      <c r="J64" s="8">
        <v>233</v>
      </c>
    </row>
    <row r="65" spans="1:10" s="6" customFormat="1" x14ac:dyDescent="0.3">
      <c r="A65" s="10" t="s">
        <v>91</v>
      </c>
      <c r="B65" s="8">
        <f t="shared" si="10"/>
        <v>956</v>
      </c>
      <c r="C65" s="23">
        <v>43</v>
      </c>
      <c r="D65" s="8">
        <v>0</v>
      </c>
      <c r="E65" s="8">
        <v>2</v>
      </c>
      <c r="F65" s="8">
        <v>0</v>
      </c>
      <c r="G65" s="8">
        <v>0</v>
      </c>
      <c r="H65" s="8">
        <v>0</v>
      </c>
      <c r="I65" s="8">
        <v>39</v>
      </c>
      <c r="J65" s="8">
        <v>872</v>
      </c>
    </row>
    <row r="66" spans="1:10" s="6" customFormat="1" x14ac:dyDescent="0.3">
      <c r="A66" s="10" t="s">
        <v>51</v>
      </c>
      <c r="B66" s="8">
        <f t="shared" si="10"/>
        <v>30</v>
      </c>
      <c r="C66" s="23">
        <v>0</v>
      </c>
      <c r="D66" s="8">
        <v>25</v>
      </c>
      <c r="E66" s="8">
        <v>5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s="6" customFormat="1" x14ac:dyDescent="0.3">
      <c r="A67" s="10" t="s">
        <v>90</v>
      </c>
      <c r="B67" s="8">
        <f t="shared" si="10"/>
        <v>23</v>
      </c>
      <c r="C67" s="23">
        <v>0</v>
      </c>
      <c r="D67" s="8">
        <v>21</v>
      </c>
      <c r="E67" s="8">
        <v>2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</row>
    <row r="68" spans="1:10" s="6" customFormat="1" x14ac:dyDescent="0.3">
      <c r="A68" s="10" t="s">
        <v>52</v>
      </c>
      <c r="B68" s="8">
        <f t="shared" si="10"/>
        <v>43</v>
      </c>
      <c r="C68" s="23">
        <v>0</v>
      </c>
      <c r="D68" s="8">
        <v>40</v>
      </c>
      <c r="E68" s="8">
        <v>3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s="6" customFormat="1" x14ac:dyDescent="0.3">
      <c r="A69" s="10" t="s">
        <v>53</v>
      </c>
      <c r="B69" s="8">
        <f t="shared" si="10"/>
        <v>286</v>
      </c>
      <c r="C69" s="23">
        <v>24</v>
      </c>
      <c r="D69" s="8">
        <v>15</v>
      </c>
      <c r="E69" s="8">
        <v>6</v>
      </c>
      <c r="F69" s="8">
        <v>0</v>
      </c>
      <c r="G69" s="8">
        <v>0</v>
      </c>
      <c r="H69" s="8">
        <v>0</v>
      </c>
      <c r="I69" s="8">
        <v>33</v>
      </c>
      <c r="J69" s="8">
        <v>208</v>
      </c>
    </row>
    <row r="70" spans="1:10" s="6" customFormat="1" x14ac:dyDescent="0.3">
      <c r="A70" s="10" t="s">
        <v>54</v>
      </c>
      <c r="B70" s="8">
        <f t="shared" si="10"/>
        <v>51</v>
      </c>
      <c r="C70" s="23">
        <v>0</v>
      </c>
      <c r="D70" s="8">
        <v>36</v>
      </c>
      <c r="E70" s="8">
        <v>15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s="6" customFormat="1" x14ac:dyDescent="0.3">
      <c r="A71" s="10" t="s">
        <v>55</v>
      </c>
      <c r="B71" s="8">
        <f t="shared" si="10"/>
        <v>486</v>
      </c>
      <c r="C71" s="23">
        <v>29</v>
      </c>
      <c r="D71" s="8">
        <v>6</v>
      </c>
      <c r="E71" s="8">
        <v>7</v>
      </c>
      <c r="F71" s="8">
        <v>0</v>
      </c>
      <c r="G71" s="8">
        <v>0</v>
      </c>
      <c r="H71" s="8">
        <v>0</v>
      </c>
      <c r="I71" s="8">
        <v>0</v>
      </c>
      <c r="J71" s="8">
        <v>444</v>
      </c>
    </row>
    <row r="72" spans="1:10" s="6" customFormat="1" x14ac:dyDescent="0.3">
      <c r="A72" s="10" t="s">
        <v>56</v>
      </c>
      <c r="B72" s="8">
        <f t="shared" si="10"/>
        <v>318</v>
      </c>
      <c r="C72" s="23">
        <v>27</v>
      </c>
      <c r="D72" s="8">
        <v>0</v>
      </c>
      <c r="E72" s="8">
        <v>3</v>
      </c>
      <c r="F72" s="8">
        <v>0</v>
      </c>
      <c r="G72" s="8">
        <v>0</v>
      </c>
      <c r="H72" s="8">
        <v>0</v>
      </c>
      <c r="I72" s="8">
        <v>24</v>
      </c>
      <c r="J72" s="8">
        <v>264</v>
      </c>
    </row>
    <row r="73" spans="1:10" s="3" customFormat="1" x14ac:dyDescent="0.3">
      <c r="A73" s="10" t="s">
        <v>57</v>
      </c>
      <c r="B73" s="8">
        <f t="shared" si="10"/>
        <v>342</v>
      </c>
      <c r="C73" s="23">
        <v>27</v>
      </c>
      <c r="D73" s="8">
        <v>0</v>
      </c>
      <c r="E73" s="8">
        <v>9</v>
      </c>
      <c r="F73" s="8">
        <v>1</v>
      </c>
      <c r="G73" s="8">
        <v>9</v>
      </c>
      <c r="H73" s="8">
        <v>0</v>
      </c>
      <c r="I73" s="8">
        <v>12</v>
      </c>
      <c r="J73" s="8">
        <v>284</v>
      </c>
    </row>
    <row r="74" spans="1:10" s="6" customFormat="1" x14ac:dyDescent="0.3">
      <c r="A74" s="10" t="s">
        <v>58</v>
      </c>
      <c r="B74" s="8">
        <f t="shared" si="10"/>
        <v>328</v>
      </c>
      <c r="C74" s="23">
        <v>37</v>
      </c>
      <c r="D74" s="8">
        <v>0</v>
      </c>
      <c r="E74" s="8">
        <v>4</v>
      </c>
      <c r="F74" s="8">
        <v>0</v>
      </c>
      <c r="G74" s="8">
        <v>0</v>
      </c>
      <c r="H74" s="8">
        <v>0</v>
      </c>
      <c r="I74" s="8">
        <v>37</v>
      </c>
      <c r="J74" s="8">
        <v>250</v>
      </c>
    </row>
    <row r="75" spans="1:10" s="6" customFormat="1" x14ac:dyDescent="0.3">
      <c r="A75" s="10" t="s">
        <v>59</v>
      </c>
      <c r="B75" s="8">
        <f t="shared" si="10"/>
        <v>167</v>
      </c>
      <c r="C75" s="23">
        <v>21</v>
      </c>
      <c r="D75" s="8">
        <v>0</v>
      </c>
      <c r="E75" s="8">
        <v>3</v>
      </c>
      <c r="F75" s="8">
        <v>0</v>
      </c>
      <c r="G75" s="8">
        <v>0</v>
      </c>
      <c r="H75" s="8">
        <v>0</v>
      </c>
      <c r="I75" s="8">
        <v>31</v>
      </c>
      <c r="J75" s="8">
        <v>112</v>
      </c>
    </row>
    <row r="76" spans="1:10" s="6" customFormat="1" ht="38.25" x14ac:dyDescent="0.35">
      <c r="A76" s="28" t="s">
        <v>60</v>
      </c>
      <c r="B76" s="33">
        <v>829</v>
      </c>
      <c r="C76" s="24">
        <f t="shared" ref="C76:J76" si="11">C77+C78+C79+C84</f>
        <v>57</v>
      </c>
      <c r="D76" s="11">
        <f t="shared" si="11"/>
        <v>37</v>
      </c>
      <c r="E76" s="11">
        <f t="shared" si="11"/>
        <v>109</v>
      </c>
      <c r="F76" s="11">
        <f t="shared" si="11"/>
        <v>0</v>
      </c>
      <c r="G76" s="11">
        <f t="shared" si="11"/>
        <v>0</v>
      </c>
      <c r="H76" s="11">
        <f t="shared" si="11"/>
        <v>0</v>
      </c>
      <c r="I76" s="11">
        <f t="shared" si="11"/>
        <v>48</v>
      </c>
      <c r="J76" s="11">
        <f t="shared" si="11"/>
        <v>578</v>
      </c>
    </row>
    <row r="77" spans="1:10" x14ac:dyDescent="0.3">
      <c r="A77" s="10" t="s">
        <v>61</v>
      </c>
      <c r="B77" s="8">
        <f>SUM(C77:J77)</f>
        <v>26</v>
      </c>
      <c r="C77" s="23">
        <v>0</v>
      </c>
      <c r="D77" s="8">
        <v>24</v>
      </c>
      <c r="E77" s="8">
        <v>2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s="6" customFormat="1" ht="18.75" customHeight="1" x14ac:dyDescent="0.3">
      <c r="A78" s="10" t="s">
        <v>62</v>
      </c>
      <c r="B78" s="8">
        <f t="shared" ref="B78:B84" si="12">SUM(C78:J78)</f>
        <v>94</v>
      </c>
      <c r="C78" s="23">
        <v>5</v>
      </c>
      <c r="D78" s="8">
        <v>0</v>
      </c>
      <c r="E78" s="8">
        <v>68</v>
      </c>
      <c r="F78" s="8">
        <v>0</v>
      </c>
      <c r="G78" s="8">
        <v>0</v>
      </c>
      <c r="H78" s="8">
        <v>0</v>
      </c>
      <c r="I78" s="8">
        <v>5</v>
      </c>
      <c r="J78" s="8">
        <v>16</v>
      </c>
    </row>
    <row r="79" spans="1:10" s="6" customFormat="1" ht="18.75" customHeight="1" x14ac:dyDescent="0.25">
      <c r="A79" s="20" t="s">
        <v>63</v>
      </c>
      <c r="B79" s="8">
        <v>417</v>
      </c>
      <c r="C79" s="23">
        <f t="shared" ref="C79:J79" si="13">C81+C82+C83</f>
        <v>29</v>
      </c>
      <c r="D79" s="8">
        <f t="shared" si="13"/>
        <v>9</v>
      </c>
      <c r="E79" s="8">
        <f t="shared" si="13"/>
        <v>23</v>
      </c>
      <c r="F79" s="8">
        <f t="shared" si="13"/>
        <v>0</v>
      </c>
      <c r="G79" s="8">
        <f t="shared" si="13"/>
        <v>0</v>
      </c>
      <c r="H79" s="8">
        <f t="shared" si="13"/>
        <v>0</v>
      </c>
      <c r="I79" s="8">
        <f t="shared" si="13"/>
        <v>26</v>
      </c>
      <c r="J79" s="8">
        <f t="shared" si="13"/>
        <v>330</v>
      </c>
    </row>
    <row r="80" spans="1:10" s="6" customFormat="1" ht="18.75" customHeight="1" x14ac:dyDescent="0.3">
      <c r="A80" s="17" t="s">
        <v>97</v>
      </c>
      <c r="B80" s="8"/>
      <c r="C80" s="32"/>
      <c r="D80" s="12"/>
      <c r="E80" s="14"/>
      <c r="F80" s="14"/>
      <c r="G80" s="14"/>
      <c r="H80" s="14"/>
      <c r="I80" s="14"/>
      <c r="J80" s="14"/>
    </row>
    <row r="81" spans="1:10" s="6" customFormat="1" ht="37.5" customHeight="1" x14ac:dyDescent="0.3">
      <c r="A81" s="15" t="s">
        <v>98</v>
      </c>
      <c r="B81" s="8">
        <f>SUM(C81:J81)</f>
        <v>105</v>
      </c>
      <c r="C81" s="23">
        <v>9</v>
      </c>
      <c r="D81" s="8">
        <v>0</v>
      </c>
      <c r="E81" s="8">
        <v>13</v>
      </c>
      <c r="F81" s="8">
        <v>0</v>
      </c>
      <c r="G81" s="8">
        <v>0</v>
      </c>
      <c r="H81" s="8">
        <v>0</v>
      </c>
      <c r="I81" s="8">
        <v>26</v>
      </c>
      <c r="J81" s="8">
        <v>57</v>
      </c>
    </row>
    <row r="82" spans="1:10" s="3" customFormat="1" ht="37.5" x14ac:dyDescent="0.3">
      <c r="A82" s="15" t="s">
        <v>99</v>
      </c>
      <c r="B82" s="8">
        <f t="shared" si="12"/>
        <v>13</v>
      </c>
      <c r="C82" s="23">
        <v>0</v>
      </c>
      <c r="D82" s="8">
        <v>7</v>
      </c>
      <c r="E82" s="8">
        <v>6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s="6" customFormat="1" ht="37.5" x14ac:dyDescent="0.3">
      <c r="A83" s="15" t="s">
        <v>100</v>
      </c>
      <c r="B83" s="8">
        <f t="shared" si="12"/>
        <v>299</v>
      </c>
      <c r="C83" s="23">
        <v>20</v>
      </c>
      <c r="D83" s="8">
        <v>2</v>
      </c>
      <c r="E83" s="8">
        <v>4</v>
      </c>
      <c r="F83" s="8">
        <v>0</v>
      </c>
      <c r="G83" s="8">
        <v>0</v>
      </c>
      <c r="H83" s="8">
        <v>0</v>
      </c>
      <c r="I83" s="8">
        <v>0</v>
      </c>
      <c r="J83" s="8">
        <v>273</v>
      </c>
    </row>
    <row r="84" spans="1:10" s="6" customFormat="1" x14ac:dyDescent="0.3">
      <c r="A84" s="10" t="s">
        <v>64</v>
      </c>
      <c r="B84" s="8">
        <f t="shared" si="12"/>
        <v>292</v>
      </c>
      <c r="C84" s="23">
        <v>23</v>
      </c>
      <c r="D84" s="8">
        <v>4</v>
      </c>
      <c r="E84" s="8">
        <v>16</v>
      </c>
      <c r="F84" s="8">
        <v>0</v>
      </c>
      <c r="G84" s="8">
        <v>0</v>
      </c>
      <c r="H84" s="8">
        <v>0</v>
      </c>
      <c r="I84" s="8">
        <v>17</v>
      </c>
      <c r="J84" s="8">
        <v>232</v>
      </c>
    </row>
    <row r="85" spans="1:10" s="6" customFormat="1" ht="37.5" x14ac:dyDescent="0.35">
      <c r="A85" s="26" t="s">
        <v>65</v>
      </c>
      <c r="B85" s="33">
        <f>B86+B87+B88+B89+B90+B91+B92+B93+B94+B95</f>
        <v>3046</v>
      </c>
      <c r="C85" s="24">
        <f t="shared" ref="C85:J85" si="14">C86+C87+C88+C89+C90+C91+C92+C93+C94+C95</f>
        <v>237</v>
      </c>
      <c r="D85" s="11">
        <f t="shared" si="14"/>
        <v>31</v>
      </c>
      <c r="E85" s="11">
        <f t="shared" si="14"/>
        <v>66</v>
      </c>
      <c r="F85" s="11">
        <f t="shared" si="14"/>
        <v>0</v>
      </c>
      <c r="G85" s="11">
        <f t="shared" si="14"/>
        <v>0</v>
      </c>
      <c r="H85" s="11">
        <f t="shared" si="14"/>
        <v>0</v>
      </c>
      <c r="I85" s="11">
        <f t="shared" si="14"/>
        <v>149</v>
      </c>
      <c r="J85" s="11">
        <f t="shared" si="14"/>
        <v>2563</v>
      </c>
    </row>
    <row r="86" spans="1:10" s="6" customFormat="1" x14ac:dyDescent="0.3">
      <c r="A86" s="10" t="s">
        <v>66</v>
      </c>
      <c r="B86" s="8">
        <f>SUM(C86:J86)</f>
        <v>102</v>
      </c>
      <c r="C86" s="23">
        <v>10</v>
      </c>
      <c r="D86" s="8">
        <v>0</v>
      </c>
      <c r="E86" s="8">
        <v>1</v>
      </c>
      <c r="F86" s="8">
        <v>0</v>
      </c>
      <c r="G86" s="8">
        <v>0</v>
      </c>
      <c r="H86" s="8">
        <v>0</v>
      </c>
      <c r="I86" s="8">
        <v>0</v>
      </c>
      <c r="J86" s="8">
        <v>91</v>
      </c>
    </row>
    <row r="87" spans="1:10" s="6" customFormat="1" x14ac:dyDescent="0.3">
      <c r="A87" s="10" t="s">
        <v>67</v>
      </c>
      <c r="B87" s="8">
        <f t="shared" ref="B87:B95" si="15">SUM(C87:J87)</f>
        <v>143</v>
      </c>
      <c r="C87" s="23">
        <v>17</v>
      </c>
      <c r="D87" s="8">
        <v>0</v>
      </c>
      <c r="E87" s="8">
        <v>2</v>
      </c>
      <c r="F87" s="8">
        <v>0</v>
      </c>
      <c r="G87" s="8">
        <v>0</v>
      </c>
      <c r="H87" s="8">
        <v>0</v>
      </c>
      <c r="I87" s="8">
        <v>4</v>
      </c>
      <c r="J87" s="8">
        <v>120</v>
      </c>
    </row>
    <row r="88" spans="1:10" s="6" customFormat="1" x14ac:dyDescent="0.3">
      <c r="A88" s="10" t="s">
        <v>68</v>
      </c>
      <c r="B88" s="8">
        <f t="shared" si="15"/>
        <v>99</v>
      </c>
      <c r="C88" s="23">
        <v>8</v>
      </c>
      <c r="D88" s="8">
        <v>0</v>
      </c>
      <c r="E88" s="8">
        <v>5</v>
      </c>
      <c r="F88" s="8">
        <v>0</v>
      </c>
      <c r="G88" s="8">
        <v>0</v>
      </c>
      <c r="H88" s="8">
        <v>0</v>
      </c>
      <c r="I88" s="8">
        <v>4</v>
      </c>
      <c r="J88" s="8">
        <v>82</v>
      </c>
    </row>
    <row r="89" spans="1:10" s="6" customFormat="1" x14ac:dyDescent="0.3">
      <c r="A89" s="10" t="s">
        <v>69</v>
      </c>
      <c r="B89" s="8">
        <f t="shared" si="15"/>
        <v>685</v>
      </c>
      <c r="C89" s="23">
        <v>55</v>
      </c>
      <c r="D89" s="8">
        <v>5</v>
      </c>
      <c r="E89" s="8">
        <v>9</v>
      </c>
      <c r="F89" s="8">
        <v>0</v>
      </c>
      <c r="G89" s="8">
        <v>0</v>
      </c>
      <c r="H89" s="8">
        <v>0</v>
      </c>
      <c r="I89" s="8">
        <v>6</v>
      </c>
      <c r="J89" s="8">
        <v>610</v>
      </c>
    </row>
    <row r="90" spans="1:10" s="6" customFormat="1" x14ac:dyDescent="0.3">
      <c r="A90" s="10" t="s">
        <v>70</v>
      </c>
      <c r="B90" s="8">
        <f t="shared" si="15"/>
        <v>544</v>
      </c>
      <c r="C90" s="23">
        <v>41</v>
      </c>
      <c r="D90" s="8">
        <v>3</v>
      </c>
      <c r="E90" s="8">
        <v>17</v>
      </c>
      <c r="F90" s="8">
        <v>0</v>
      </c>
      <c r="G90" s="8">
        <v>0</v>
      </c>
      <c r="H90" s="8">
        <v>0</v>
      </c>
      <c r="I90" s="8">
        <v>26</v>
      </c>
      <c r="J90" s="8">
        <v>457</v>
      </c>
    </row>
    <row r="91" spans="1:10" s="6" customFormat="1" x14ac:dyDescent="0.3">
      <c r="A91" s="10" t="s">
        <v>109</v>
      </c>
      <c r="B91" s="8">
        <f t="shared" si="15"/>
        <v>433</v>
      </c>
      <c r="C91" s="23">
        <v>30</v>
      </c>
      <c r="D91" s="8">
        <v>2</v>
      </c>
      <c r="E91" s="8">
        <v>10</v>
      </c>
      <c r="F91" s="8">
        <v>0</v>
      </c>
      <c r="G91" s="8">
        <v>0</v>
      </c>
      <c r="H91" s="8">
        <v>0</v>
      </c>
      <c r="I91" s="8">
        <v>51</v>
      </c>
      <c r="J91" s="8">
        <v>340</v>
      </c>
    </row>
    <row r="92" spans="1:10" s="6" customFormat="1" x14ac:dyDescent="0.3">
      <c r="A92" s="10" t="s">
        <v>92</v>
      </c>
      <c r="B92" s="8">
        <f t="shared" si="15"/>
        <v>41</v>
      </c>
      <c r="C92" s="23">
        <v>1</v>
      </c>
      <c r="D92" s="8">
        <v>18</v>
      </c>
      <c r="E92" s="8">
        <v>12</v>
      </c>
      <c r="F92" s="8">
        <v>0</v>
      </c>
      <c r="G92" s="8">
        <v>0</v>
      </c>
      <c r="H92" s="8">
        <v>0</v>
      </c>
      <c r="I92" s="8">
        <v>6</v>
      </c>
      <c r="J92" s="8">
        <v>4</v>
      </c>
    </row>
    <row r="93" spans="1:10" s="3" customFormat="1" x14ac:dyDescent="0.3">
      <c r="A93" s="10" t="s">
        <v>71</v>
      </c>
      <c r="B93" s="8">
        <f t="shared" si="15"/>
        <v>442</v>
      </c>
      <c r="C93" s="23">
        <v>27</v>
      </c>
      <c r="D93" s="8">
        <v>3</v>
      </c>
      <c r="E93" s="8">
        <v>5</v>
      </c>
      <c r="F93" s="8">
        <v>0</v>
      </c>
      <c r="G93" s="8">
        <v>0</v>
      </c>
      <c r="H93" s="8">
        <v>0</v>
      </c>
      <c r="I93" s="8">
        <v>23</v>
      </c>
      <c r="J93" s="8">
        <v>384</v>
      </c>
    </row>
    <row r="94" spans="1:10" s="6" customFormat="1" x14ac:dyDescent="0.3">
      <c r="A94" s="10" t="s">
        <v>72</v>
      </c>
      <c r="B94" s="8">
        <f t="shared" si="15"/>
        <v>422</v>
      </c>
      <c r="C94" s="23">
        <v>32</v>
      </c>
      <c r="D94" s="8">
        <v>0</v>
      </c>
      <c r="E94" s="8">
        <v>1</v>
      </c>
      <c r="F94" s="8">
        <v>0</v>
      </c>
      <c r="G94" s="8">
        <v>0</v>
      </c>
      <c r="H94" s="8">
        <v>0</v>
      </c>
      <c r="I94" s="8">
        <v>26</v>
      </c>
      <c r="J94" s="8">
        <v>363</v>
      </c>
    </row>
    <row r="95" spans="1:10" s="6" customFormat="1" x14ac:dyDescent="0.3">
      <c r="A95" s="10" t="s">
        <v>73</v>
      </c>
      <c r="B95" s="8">
        <f t="shared" si="15"/>
        <v>135</v>
      </c>
      <c r="C95" s="23">
        <v>16</v>
      </c>
      <c r="D95" s="8">
        <v>0</v>
      </c>
      <c r="E95" s="8">
        <v>4</v>
      </c>
      <c r="F95" s="8">
        <v>0</v>
      </c>
      <c r="G95" s="8">
        <v>0</v>
      </c>
      <c r="H95" s="8">
        <v>0</v>
      </c>
      <c r="I95" s="8">
        <v>3</v>
      </c>
      <c r="J95" s="8">
        <v>112</v>
      </c>
    </row>
    <row r="96" spans="1:10" s="6" customFormat="1" ht="37.5" x14ac:dyDescent="0.35">
      <c r="A96" s="26" t="s">
        <v>74</v>
      </c>
      <c r="B96" s="33">
        <f t="shared" ref="B96:J96" si="16">B97+B98+B99+B100+B101+B102+B103+B104+B105+B106+B107</f>
        <v>1479</v>
      </c>
      <c r="C96" s="24">
        <f t="shared" si="16"/>
        <v>108</v>
      </c>
      <c r="D96" s="11">
        <f t="shared" si="16"/>
        <v>67</v>
      </c>
      <c r="E96" s="11">
        <f t="shared" si="16"/>
        <v>54</v>
      </c>
      <c r="F96" s="11">
        <f t="shared" si="16"/>
        <v>0</v>
      </c>
      <c r="G96" s="11">
        <f t="shared" si="16"/>
        <v>0</v>
      </c>
      <c r="H96" s="11">
        <f t="shared" si="16"/>
        <v>0</v>
      </c>
      <c r="I96" s="11">
        <f t="shared" si="16"/>
        <v>134</v>
      </c>
      <c r="J96" s="11">
        <f t="shared" si="16"/>
        <v>1116</v>
      </c>
    </row>
    <row r="97" spans="1:10" s="6" customFormat="1" x14ac:dyDescent="0.3">
      <c r="A97" s="10" t="s">
        <v>75</v>
      </c>
      <c r="B97" s="8">
        <f>SUM(C97:J97)</f>
        <v>285</v>
      </c>
      <c r="C97" s="23">
        <v>21</v>
      </c>
      <c r="D97" s="8">
        <v>0</v>
      </c>
      <c r="E97" s="8">
        <v>2</v>
      </c>
      <c r="F97" s="8">
        <v>0</v>
      </c>
      <c r="G97" s="8">
        <v>0</v>
      </c>
      <c r="H97" s="8">
        <v>0</v>
      </c>
      <c r="I97" s="8">
        <v>16</v>
      </c>
      <c r="J97" s="8">
        <v>246</v>
      </c>
    </row>
    <row r="98" spans="1:10" s="6" customFormat="1" x14ac:dyDescent="0.3">
      <c r="A98" s="10" t="s">
        <v>76</v>
      </c>
      <c r="B98" s="8">
        <f t="shared" ref="B98:B106" si="17">SUM(C98:J98)</f>
        <v>445</v>
      </c>
      <c r="C98" s="23">
        <v>34</v>
      </c>
      <c r="D98" s="8">
        <v>0</v>
      </c>
      <c r="E98" s="8">
        <v>2</v>
      </c>
      <c r="F98" s="8">
        <v>0</v>
      </c>
      <c r="G98" s="8">
        <v>0</v>
      </c>
      <c r="H98" s="8">
        <v>0</v>
      </c>
      <c r="I98" s="8">
        <v>48</v>
      </c>
      <c r="J98" s="8">
        <v>361</v>
      </c>
    </row>
    <row r="99" spans="1:10" s="6" customFormat="1" x14ac:dyDescent="0.3">
      <c r="A99" s="10" t="s">
        <v>77</v>
      </c>
      <c r="B99" s="8">
        <f t="shared" si="17"/>
        <v>248</v>
      </c>
      <c r="C99" s="23">
        <v>15</v>
      </c>
      <c r="D99" s="8">
        <v>16</v>
      </c>
      <c r="E99" s="8">
        <v>3</v>
      </c>
      <c r="F99" s="8">
        <v>0</v>
      </c>
      <c r="G99" s="8">
        <v>0</v>
      </c>
      <c r="H99" s="8">
        <v>0</v>
      </c>
      <c r="I99" s="8">
        <v>28</v>
      </c>
      <c r="J99" s="8">
        <v>186</v>
      </c>
    </row>
    <row r="100" spans="1:10" s="6" customFormat="1" x14ac:dyDescent="0.3">
      <c r="A100" s="10" t="s">
        <v>78</v>
      </c>
      <c r="B100" s="8">
        <f t="shared" si="17"/>
        <v>50</v>
      </c>
      <c r="C100" s="23">
        <v>6</v>
      </c>
      <c r="D100" s="8">
        <v>5</v>
      </c>
      <c r="E100" s="8">
        <v>3</v>
      </c>
      <c r="F100" s="8">
        <v>0</v>
      </c>
      <c r="G100" s="8">
        <v>0</v>
      </c>
      <c r="H100" s="8">
        <v>0</v>
      </c>
      <c r="I100" s="8">
        <v>4</v>
      </c>
      <c r="J100" s="8">
        <v>32</v>
      </c>
    </row>
    <row r="101" spans="1:10" s="6" customFormat="1" x14ac:dyDescent="0.3">
      <c r="A101" s="10" t="s">
        <v>79</v>
      </c>
      <c r="B101" s="8">
        <f t="shared" si="17"/>
        <v>57</v>
      </c>
      <c r="C101" s="23">
        <v>4</v>
      </c>
      <c r="D101" s="8">
        <v>18</v>
      </c>
      <c r="E101" s="8">
        <v>12</v>
      </c>
      <c r="F101" s="8">
        <v>0</v>
      </c>
      <c r="G101" s="8">
        <v>0</v>
      </c>
      <c r="H101" s="8">
        <v>0</v>
      </c>
      <c r="I101" s="8">
        <v>2</v>
      </c>
      <c r="J101" s="8">
        <v>21</v>
      </c>
    </row>
    <row r="102" spans="1:10" s="6" customFormat="1" x14ac:dyDescent="0.3">
      <c r="A102" s="10" t="s">
        <v>80</v>
      </c>
      <c r="B102" s="8">
        <f t="shared" si="17"/>
        <v>215</v>
      </c>
      <c r="C102" s="23">
        <v>15</v>
      </c>
      <c r="D102" s="8">
        <v>2</v>
      </c>
      <c r="E102" s="8">
        <v>2</v>
      </c>
      <c r="F102" s="8">
        <v>0</v>
      </c>
      <c r="G102" s="8">
        <v>0</v>
      </c>
      <c r="H102" s="8">
        <v>0</v>
      </c>
      <c r="I102" s="8">
        <v>20</v>
      </c>
      <c r="J102" s="8">
        <v>176</v>
      </c>
    </row>
    <row r="103" spans="1:10" s="6" customFormat="1" x14ac:dyDescent="0.3">
      <c r="A103" s="10" t="s">
        <v>81</v>
      </c>
      <c r="B103" s="8">
        <f t="shared" si="17"/>
        <v>89</v>
      </c>
      <c r="C103" s="23">
        <v>5</v>
      </c>
      <c r="D103" s="8">
        <v>15</v>
      </c>
      <c r="E103" s="8">
        <v>9</v>
      </c>
      <c r="F103" s="8">
        <v>0</v>
      </c>
      <c r="G103" s="8">
        <v>0</v>
      </c>
      <c r="H103" s="8">
        <v>0</v>
      </c>
      <c r="I103" s="8">
        <v>3</v>
      </c>
      <c r="J103" s="8">
        <v>57</v>
      </c>
    </row>
    <row r="104" spans="1:10" s="6" customFormat="1" x14ac:dyDescent="0.3">
      <c r="A104" s="10" t="s">
        <v>82</v>
      </c>
      <c r="B104" s="8">
        <f t="shared" si="17"/>
        <v>9</v>
      </c>
      <c r="C104" s="23">
        <v>0</v>
      </c>
      <c r="D104" s="8">
        <v>8</v>
      </c>
      <c r="E104" s="8">
        <v>1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</row>
    <row r="105" spans="1:10" s="6" customFormat="1" ht="18.75" customHeight="1" x14ac:dyDescent="0.3">
      <c r="A105" s="10" t="s">
        <v>83</v>
      </c>
      <c r="B105" s="8">
        <f t="shared" si="17"/>
        <v>18</v>
      </c>
      <c r="C105" s="23">
        <v>0</v>
      </c>
      <c r="D105" s="8">
        <v>0</v>
      </c>
      <c r="E105" s="8">
        <v>18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</row>
    <row r="106" spans="1:10" ht="36.75" customHeight="1" x14ac:dyDescent="0.25">
      <c r="A106" s="7" t="s">
        <v>84</v>
      </c>
      <c r="B106" s="8">
        <f t="shared" si="17"/>
        <v>33</v>
      </c>
      <c r="C106" s="23">
        <v>5</v>
      </c>
      <c r="D106" s="8">
        <v>0</v>
      </c>
      <c r="E106" s="8">
        <v>1</v>
      </c>
      <c r="F106" s="8">
        <v>0</v>
      </c>
      <c r="G106" s="8">
        <v>0</v>
      </c>
      <c r="H106" s="8">
        <v>0</v>
      </c>
      <c r="I106" s="8">
        <v>10</v>
      </c>
      <c r="J106" s="8">
        <v>17</v>
      </c>
    </row>
    <row r="107" spans="1:10" ht="37.5" x14ac:dyDescent="0.25">
      <c r="A107" s="20" t="s">
        <v>85</v>
      </c>
      <c r="B107" s="8">
        <f>C107+D107+E107+F107+G107+H107+I107+J107</f>
        <v>30</v>
      </c>
      <c r="C107" s="23">
        <v>3</v>
      </c>
      <c r="D107" s="8">
        <v>3</v>
      </c>
      <c r="E107" s="8">
        <v>1</v>
      </c>
      <c r="F107" s="8">
        <v>0</v>
      </c>
      <c r="G107" s="8">
        <v>0</v>
      </c>
      <c r="H107" s="8">
        <v>0</v>
      </c>
      <c r="I107" s="8">
        <v>3</v>
      </c>
      <c r="J107" s="8">
        <v>20</v>
      </c>
    </row>
    <row r="108" spans="1:10" x14ac:dyDescent="0.25">
      <c r="A108" s="41" t="s">
        <v>111</v>
      </c>
      <c r="B108" s="42"/>
      <c r="C108" s="42"/>
      <c r="D108" s="42"/>
      <c r="E108" s="42"/>
      <c r="F108" s="42"/>
      <c r="G108" s="42"/>
      <c r="H108" s="42"/>
      <c r="I108" s="42"/>
      <c r="J108" s="43"/>
    </row>
    <row r="109" spans="1:10" ht="1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</sheetData>
  <mergeCells count="10">
    <mergeCell ref="A1:J1"/>
    <mergeCell ref="A108:J108"/>
    <mergeCell ref="B2:J2"/>
    <mergeCell ref="B3:B4"/>
    <mergeCell ref="C3:J3"/>
    <mergeCell ref="A2:A4"/>
    <mergeCell ref="A57:A59"/>
    <mergeCell ref="B57:J57"/>
    <mergeCell ref="B58:B59"/>
    <mergeCell ref="C58:J58"/>
  </mergeCells>
  <pageMargins left="0.39370078740157483" right="0.15748031496062992" top="0.31496062992125984" bottom="0.27559055118110237" header="0.15748031496062992" footer="0.15748031496062992"/>
  <pageSetup scale="53" fitToHeight="2" orientation="portrait" r:id="rId1"/>
  <headerFooter differentFirst="1">
    <oddHeader>&amp;C&amp;P</oddHeader>
  </headerFooter>
  <rowBreaks count="1" manualBreakCount="1">
    <brk id="5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Число муниципальных образований</vt:lpstr>
      <vt:lpstr>'Число муниципальных образований'!Область_печати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Касьянов Владимир Николаевич</dc:creator>
  <cp:lastModifiedBy>Касьянов Владимир Николаевич</cp:lastModifiedBy>
  <cp:lastPrinted>2025-03-03T11:33:58Z</cp:lastPrinted>
  <dcterms:created xsi:type="dcterms:W3CDTF">2025-02-10T06:40:04Z</dcterms:created>
  <dcterms:modified xsi:type="dcterms:W3CDTF">2025-03-03T14:02:45Z</dcterms:modified>
</cp:coreProperties>
</file>